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DieseArbeitsmappe" autoCompressPictures="0"/>
  <mc:AlternateContent xmlns:mc="http://schemas.openxmlformats.org/markup-compatibility/2006">
    <mc:Choice Requires="x15">
      <x15ac:absPath xmlns:x15ac="http://schemas.microsoft.com/office/spreadsheetml/2010/11/ac" url="D:\Arbeit\Aktuelle Aufträge\Netzwerk 2023-27\2024\Wirkungsorientierung\"/>
    </mc:Choice>
  </mc:AlternateContent>
  <xr:revisionPtr revIDLastSave="0" documentId="8_{8B7DE385-E2B3-4152-A3CB-CB163789259B}" xr6:coauthVersionLast="47" xr6:coauthVersionMax="47" xr10:uidLastSave="{00000000-0000-0000-0000-000000000000}"/>
  <bookViews>
    <workbookView xWindow="38280" yWindow="-120" windowWidth="29040" windowHeight="15840" tabRatio="734" xr2:uid="{00000000-000D-0000-FFFF-FFFF00000000}"/>
  </bookViews>
  <sheets>
    <sheet name="Indikatoren LEADER" sheetId="2" r:id="rId1"/>
    <sheet name="Gemeinden" sheetId="22" r:id="rId2"/>
    <sheet name="SDG 1" sheetId="5" r:id="rId3"/>
    <sheet name="SDG 2" sheetId="6" r:id="rId4"/>
    <sheet name="SDG 3" sheetId="7" r:id="rId5"/>
    <sheet name="SDG 4" sheetId="8" r:id="rId6"/>
    <sheet name="SDG 5" sheetId="9" r:id="rId7"/>
    <sheet name="SDG 6" sheetId="10" r:id="rId8"/>
    <sheet name="SDG 7" sheetId="11" r:id="rId9"/>
    <sheet name="SDG 8" sheetId="12" r:id="rId10"/>
    <sheet name="SDG 9" sheetId="13" r:id="rId11"/>
    <sheet name="SDG 10" sheetId="14" r:id="rId12"/>
    <sheet name="SDG 11" sheetId="15" r:id="rId13"/>
    <sheet name="SDG 12" sheetId="16" r:id="rId14"/>
    <sheet name="SDG 13" sheetId="17" r:id="rId15"/>
    <sheet name="SDG 14" sheetId="18" r:id="rId16"/>
    <sheet name="SDG 15" sheetId="19" r:id="rId17"/>
    <sheet name="SDG 16" sheetId="20" r:id="rId18"/>
    <sheet name="SDG 17" sheetId="21" r:id="rId19"/>
  </sheets>
  <definedNames>
    <definedName name="_xlnm._FilterDatabase" localSheetId="1" hidden="1">Gemeinden!$B$2:$G$2</definedName>
    <definedName name="_xlnm._FilterDatabase" localSheetId="2" hidden="1">'SDG 1'!#REF!</definedName>
    <definedName name="_xlnm._FilterDatabase" localSheetId="11" hidden="1">'SDG 10'!#REF!</definedName>
    <definedName name="_xlnm._FilterDatabase" localSheetId="12" hidden="1">'SDG 11'!#REF!</definedName>
    <definedName name="_xlnm._FilterDatabase" localSheetId="13" hidden="1">'SDG 12'!#REF!</definedName>
    <definedName name="_xlnm._FilterDatabase" localSheetId="14" hidden="1">'SDG 13'!#REF!</definedName>
    <definedName name="_xlnm._FilterDatabase" localSheetId="15" hidden="1">'SDG 14'!#REF!</definedName>
    <definedName name="_xlnm._FilterDatabase" localSheetId="16" hidden="1">'SDG 15'!#REF!</definedName>
    <definedName name="_xlnm._FilterDatabase" localSheetId="17" hidden="1">'SDG 16'!#REF!</definedName>
    <definedName name="_xlnm._FilterDatabase" localSheetId="18" hidden="1">'SDG 17'!#REF!</definedName>
    <definedName name="_xlnm._FilterDatabase" localSheetId="3" hidden="1">'SDG 2'!#REF!</definedName>
    <definedName name="_xlnm._FilterDatabase" localSheetId="4" hidden="1">'SDG 3'!#REF!</definedName>
    <definedName name="_xlnm._FilterDatabase" localSheetId="5" hidden="1">'SDG 4'!#REF!</definedName>
    <definedName name="_xlnm._FilterDatabase" localSheetId="6" hidden="1">'SDG 5'!#REF!</definedName>
    <definedName name="_xlnm._FilterDatabase" localSheetId="7" hidden="1">'SDG 6'!#REF!</definedName>
    <definedName name="_xlnm._FilterDatabase" localSheetId="8" hidden="1">'SDG 7'!#REF!</definedName>
    <definedName name="_xlnm._FilterDatabase" localSheetId="9" hidden="1">'SDG 8'!#REF!</definedName>
    <definedName name="_xlnm._FilterDatabase" localSheetId="10" hidden="1">'SDG 9'!#REF!</definedName>
  </definedNames>
  <calcPr calcId="191029"/>
  <pivotCaches>
    <pivotCache cacheId="3"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2" l="1"/>
  <c r="D2" i="2" l="1"/>
  <c r="I43" i="2"/>
  <c r="H166" i="2" l="1"/>
  <c r="H167" i="2"/>
  <c r="H168" i="2"/>
  <c r="H169" i="2"/>
  <c r="H165" i="2"/>
  <c r="H160" i="2"/>
  <c r="H161" i="2"/>
  <c r="H162" i="2"/>
  <c r="H163" i="2"/>
  <c r="H159" i="2"/>
  <c r="J70" i="2"/>
  <c r="K70" i="2"/>
  <c r="L70" i="2"/>
  <c r="M70" i="2"/>
  <c r="N70" i="2"/>
  <c r="O70" i="2"/>
  <c r="P70" i="2"/>
  <c r="Q70" i="2"/>
  <c r="R70" i="2"/>
  <c r="I70" i="2"/>
  <c r="H149" i="2"/>
  <c r="H150" i="2"/>
  <c r="H151" i="2"/>
  <c r="H152" i="2"/>
  <c r="H153" i="2"/>
  <c r="H154" i="2"/>
  <c r="H155" i="2"/>
  <c r="H156" i="2"/>
  <c r="H157" i="2"/>
  <c r="H148" i="2"/>
  <c r="H70" i="2" l="1"/>
  <c r="J164" i="2" l="1"/>
  <c r="K164" i="2"/>
  <c r="L164" i="2"/>
  <c r="M164" i="2"/>
  <c r="N164" i="2"/>
  <c r="O164" i="2"/>
  <c r="P164" i="2"/>
  <c r="Q164" i="2"/>
  <c r="R164" i="2"/>
  <c r="I164" i="2"/>
  <c r="R158" i="2"/>
  <c r="J158" i="2"/>
  <c r="K158" i="2"/>
  <c r="L158" i="2"/>
  <c r="M158" i="2"/>
  <c r="N158" i="2"/>
  <c r="O158" i="2"/>
  <c r="P158" i="2"/>
  <c r="Q158" i="2"/>
  <c r="I158" i="2"/>
  <c r="J128" i="2"/>
  <c r="K128" i="2"/>
  <c r="L128" i="2"/>
  <c r="M128" i="2"/>
  <c r="N128" i="2"/>
  <c r="O128" i="2"/>
  <c r="P128" i="2"/>
  <c r="Q128" i="2"/>
  <c r="R128" i="2"/>
  <c r="I128" i="2"/>
  <c r="J121" i="2"/>
  <c r="K121" i="2"/>
  <c r="L121" i="2"/>
  <c r="M121" i="2"/>
  <c r="N121" i="2"/>
  <c r="O121" i="2"/>
  <c r="P121" i="2"/>
  <c r="Q121" i="2"/>
  <c r="R121" i="2"/>
  <c r="I121" i="2"/>
  <c r="J115" i="2"/>
  <c r="K115" i="2"/>
  <c r="L115" i="2"/>
  <c r="M115" i="2"/>
  <c r="N115" i="2"/>
  <c r="O115" i="2"/>
  <c r="P115" i="2"/>
  <c r="Q115" i="2"/>
  <c r="R115" i="2"/>
  <c r="I115" i="2"/>
  <c r="J93" i="2"/>
  <c r="K93" i="2"/>
  <c r="L93" i="2"/>
  <c r="M93" i="2"/>
  <c r="N93" i="2"/>
  <c r="O93" i="2"/>
  <c r="P93" i="2"/>
  <c r="Q93" i="2"/>
  <c r="R93" i="2"/>
  <c r="I93" i="2"/>
  <c r="J64" i="2"/>
  <c r="K64" i="2"/>
  <c r="L64" i="2"/>
  <c r="M64" i="2"/>
  <c r="N64" i="2"/>
  <c r="O64" i="2"/>
  <c r="P64" i="2"/>
  <c r="Q64" i="2"/>
  <c r="R64" i="2"/>
  <c r="I64" i="2"/>
  <c r="K45" i="2"/>
  <c r="L45" i="2"/>
  <c r="M45" i="2"/>
  <c r="N45" i="2"/>
  <c r="O45" i="2"/>
  <c r="P45" i="2"/>
  <c r="Q45" i="2"/>
  <c r="R45" i="2"/>
  <c r="I45" i="2"/>
  <c r="J4" i="2"/>
  <c r="K4" i="2"/>
  <c r="L4" i="2"/>
  <c r="M4" i="2"/>
  <c r="N4" i="2"/>
  <c r="O4" i="2"/>
  <c r="P4" i="2"/>
  <c r="Q4" i="2"/>
  <c r="R4" i="2"/>
  <c r="I4" i="2"/>
  <c r="H93" i="2" l="1"/>
  <c r="H121" i="2"/>
  <c r="H115" i="2"/>
  <c r="H158" i="2"/>
  <c r="H4" i="2"/>
  <c r="H128" i="2"/>
  <c r="H164" i="2"/>
  <c r="H64" i="2"/>
  <c r="H45" i="2"/>
  <c r="F200" i="2"/>
  <c r="D200" i="2" s="1"/>
  <c r="C200" i="2" s="1"/>
  <c r="J43" i="2"/>
  <c r="K43" i="2"/>
  <c r="L43" i="2"/>
  <c r="M43" i="2"/>
  <c r="N43" i="2"/>
  <c r="O43" i="2"/>
  <c r="P43" i="2"/>
  <c r="Q43" i="2"/>
  <c r="R43" i="2"/>
  <c r="F201" i="2"/>
  <c r="D201" i="2" s="1"/>
  <c r="C201" i="2" s="1"/>
  <c r="F202" i="2"/>
  <c r="D202" i="2" s="1"/>
  <c r="C202" i="2" s="1"/>
  <c r="F203" i="2"/>
  <c r="D203" i="2" s="1"/>
  <c r="C203" i="2" s="1"/>
  <c r="F204" i="2"/>
  <c r="D204" i="2" s="1"/>
  <c r="C204" i="2" s="1"/>
  <c r="F205" i="2"/>
  <c r="D205" i="2" s="1"/>
  <c r="C205" i="2" s="1"/>
  <c r="F206" i="2"/>
  <c r="D206" i="2" s="1"/>
  <c r="C206" i="2" s="1"/>
  <c r="F207" i="2"/>
  <c r="D207" i="2" s="1"/>
  <c r="C207" i="2" s="1"/>
  <c r="F208" i="2"/>
  <c r="D208" i="2" s="1"/>
  <c r="C208" i="2" s="1"/>
  <c r="F209" i="2"/>
  <c r="D209" i="2" s="1"/>
  <c r="C209" i="2" s="1"/>
  <c r="F210" i="2"/>
  <c r="D210" i="2" s="1"/>
  <c r="C210" i="2" s="1"/>
  <c r="F211" i="2"/>
  <c r="D211" i="2" s="1"/>
  <c r="C211" i="2" s="1"/>
  <c r="F212" i="2"/>
  <c r="D212" i="2" s="1"/>
  <c r="C212" i="2" s="1"/>
  <c r="F213" i="2"/>
  <c r="D213" i="2" s="1"/>
  <c r="C213" i="2" s="1"/>
  <c r="F214" i="2"/>
  <c r="D214" i="2" s="1"/>
  <c r="C214" i="2" s="1"/>
  <c r="F215" i="2"/>
  <c r="D215" i="2" s="1"/>
  <c r="C215" i="2" s="1"/>
  <c r="F216" i="2"/>
  <c r="D216" i="2" s="1"/>
  <c r="C216" i="2" s="1"/>
  <c r="F217" i="2"/>
  <c r="D217" i="2" s="1"/>
  <c r="C217" i="2" s="1"/>
  <c r="F218" i="2"/>
  <c r="D218" i="2" s="1"/>
  <c r="C218" i="2" s="1"/>
  <c r="F219" i="2"/>
  <c r="D219" i="2" s="1"/>
  <c r="C219" i="2" s="1"/>
  <c r="F220" i="2"/>
  <c r="D220" i="2" s="1"/>
  <c r="C220" i="2" s="1"/>
  <c r="F221" i="2"/>
  <c r="D221" i="2" s="1"/>
  <c r="C221" i="2" s="1"/>
  <c r="F222" i="2"/>
  <c r="D222" i="2" s="1"/>
  <c r="C222" i="2" s="1"/>
  <c r="F223" i="2"/>
  <c r="D223" i="2" s="1"/>
  <c r="C223" i="2" s="1"/>
  <c r="F224" i="2"/>
  <c r="D224" i="2" s="1"/>
  <c r="C224" i="2" s="1"/>
  <c r="F225" i="2"/>
  <c r="D225" i="2" s="1"/>
  <c r="C225" i="2" s="1"/>
  <c r="F226" i="2"/>
  <c r="D226" i="2" s="1"/>
  <c r="C226" i="2" s="1"/>
  <c r="F227" i="2"/>
  <c r="D227" i="2" s="1"/>
  <c r="C227" i="2" s="1"/>
  <c r="F228" i="2"/>
  <c r="D228" i="2" s="1"/>
  <c r="C228" i="2" s="1"/>
  <c r="F229" i="2"/>
  <c r="D229" i="2" s="1"/>
  <c r="C229" i="2" s="1"/>
  <c r="F230" i="2"/>
  <c r="D230" i="2" s="1"/>
  <c r="C230" i="2" s="1"/>
  <c r="F231" i="2"/>
  <c r="D231" i="2" s="1"/>
  <c r="C231" i="2" s="1"/>
  <c r="F232" i="2"/>
  <c r="D232" i="2" s="1"/>
  <c r="C232" i="2" s="1"/>
  <c r="F233" i="2"/>
  <c r="D233" i="2" s="1"/>
  <c r="C233" i="2" s="1"/>
  <c r="F234" i="2"/>
  <c r="D234" i="2" s="1"/>
  <c r="C234" i="2" s="1"/>
  <c r="F235" i="2"/>
  <c r="D235" i="2" s="1"/>
  <c r="C235" i="2" s="1"/>
  <c r="F236" i="2"/>
  <c r="D236" i="2" s="1"/>
  <c r="C236" i="2" s="1"/>
  <c r="F237" i="2"/>
  <c r="D237" i="2" s="1"/>
  <c r="C237" i="2" s="1"/>
  <c r="F238" i="2"/>
  <c r="D238" i="2" s="1"/>
  <c r="C238" i="2" s="1"/>
  <c r="F239" i="2"/>
  <c r="D239" i="2" s="1"/>
  <c r="C239" i="2" s="1"/>
  <c r="F240" i="2"/>
  <c r="D240" i="2" s="1"/>
  <c r="C240" i="2" s="1"/>
  <c r="F241" i="2"/>
  <c r="D241" i="2" s="1"/>
  <c r="C241" i="2" s="1"/>
  <c r="F242" i="2"/>
  <c r="D242" i="2" s="1"/>
  <c r="C242" i="2" s="1"/>
  <c r="F243" i="2"/>
  <c r="D243" i="2" s="1"/>
  <c r="C243" i="2" s="1"/>
  <c r="F244" i="2"/>
  <c r="D244" i="2" s="1"/>
  <c r="C244" i="2" s="1"/>
  <c r="F245" i="2"/>
  <c r="D245" i="2" s="1"/>
  <c r="C245" i="2" s="1"/>
  <c r="F246" i="2"/>
  <c r="D246" i="2" s="1"/>
  <c r="C246" i="2" s="1"/>
  <c r="F247" i="2"/>
  <c r="D247" i="2" s="1"/>
  <c r="C247" i="2" s="1"/>
  <c r="F248" i="2"/>
  <c r="D248" i="2" s="1"/>
  <c r="C248" i="2" s="1"/>
  <c r="F249" i="2"/>
  <c r="D249" i="2" s="1"/>
  <c r="C249" i="2" s="1"/>
  <c r="F250" i="2"/>
  <c r="D250" i="2" s="1"/>
  <c r="C250" i="2" s="1"/>
  <c r="F251" i="2"/>
  <c r="D251" i="2" s="1"/>
  <c r="C251" i="2" s="1"/>
  <c r="F252" i="2"/>
  <c r="D252" i="2" s="1"/>
  <c r="C252" i="2" s="1"/>
  <c r="F253" i="2"/>
  <c r="D253" i="2" s="1"/>
  <c r="C253" i="2" s="1"/>
  <c r="F254" i="2"/>
  <c r="D254" i="2" s="1"/>
  <c r="C254" i="2" s="1"/>
  <c r="F255" i="2"/>
  <c r="D255" i="2" s="1"/>
  <c r="C255" i="2" s="1"/>
  <c r="F256" i="2"/>
  <c r="D256" i="2" s="1"/>
  <c r="C256" i="2" s="1"/>
  <c r="F257" i="2"/>
  <c r="D257" i="2" s="1"/>
  <c r="C257" i="2" s="1"/>
  <c r="F258" i="2"/>
  <c r="D258" i="2" s="1"/>
  <c r="C258" i="2" s="1"/>
  <c r="F259" i="2"/>
  <c r="D259" i="2" s="1"/>
  <c r="C259" i="2" s="1"/>
  <c r="F260" i="2"/>
  <c r="D260" i="2" s="1"/>
  <c r="C260" i="2" s="1"/>
  <c r="F261" i="2"/>
  <c r="D261" i="2" s="1"/>
  <c r="C261" i="2" s="1"/>
  <c r="F262" i="2"/>
  <c r="D262" i="2" s="1"/>
  <c r="C262" i="2" s="1"/>
  <c r="F263" i="2"/>
  <c r="D263" i="2" s="1"/>
  <c r="C263" i="2" s="1"/>
  <c r="F264" i="2"/>
  <c r="D264" i="2" s="1"/>
  <c r="C264" i="2" s="1"/>
  <c r="F265" i="2"/>
  <c r="D265" i="2" s="1"/>
  <c r="C265" i="2" s="1"/>
  <c r="F266" i="2"/>
  <c r="D266" i="2" s="1"/>
  <c r="C266" i="2" s="1"/>
  <c r="F267" i="2"/>
  <c r="D267" i="2" s="1"/>
  <c r="C267" i="2" s="1"/>
  <c r="F268" i="2"/>
  <c r="D268" i="2" s="1"/>
  <c r="C268" i="2" s="1"/>
  <c r="F269" i="2"/>
  <c r="D269" i="2" s="1"/>
  <c r="C269" i="2" s="1"/>
  <c r="E227" i="2" l="1"/>
  <c r="E226" i="2"/>
  <c r="E209" i="2"/>
  <c r="E203" i="2"/>
  <c r="G203" i="2"/>
  <c r="E200" i="2"/>
  <c r="G200" i="2"/>
  <c r="G269" i="2"/>
  <c r="G213" i="2"/>
  <c r="G260" i="2"/>
  <c r="G252" i="2"/>
  <c r="G244" i="2"/>
  <c r="G236" i="2"/>
  <c r="G228" i="2"/>
  <c r="G220" i="2"/>
  <c r="G212" i="2"/>
  <c r="G204" i="2"/>
  <c r="G245" i="2"/>
  <c r="G267" i="2"/>
  <c r="G251" i="2"/>
  <c r="G243" i="2"/>
  <c r="G235" i="2"/>
  <c r="G227" i="2"/>
  <c r="G219" i="2"/>
  <c r="G211" i="2"/>
  <c r="G229" i="2"/>
  <c r="G258" i="2"/>
  <c r="G250" i="2"/>
  <c r="G242" i="2"/>
  <c r="G234" i="2"/>
  <c r="G226" i="2"/>
  <c r="G218" i="2"/>
  <c r="G210" i="2"/>
  <c r="G202" i="2"/>
  <c r="G237" i="2"/>
  <c r="G266" i="2"/>
  <c r="G257" i="2"/>
  <c r="G241" i="2"/>
  <c r="G233" i="2"/>
  <c r="G225" i="2"/>
  <c r="G217" i="2"/>
  <c r="G209" i="2"/>
  <c r="G201" i="2"/>
  <c r="G253" i="2"/>
  <c r="G268" i="2"/>
  <c r="G259" i="2"/>
  <c r="G265" i="2"/>
  <c r="G249" i="2"/>
  <c r="G264" i="2"/>
  <c r="G256" i="2"/>
  <c r="G248" i="2"/>
  <c r="G240" i="2"/>
  <c r="G232" i="2"/>
  <c r="G224" i="2"/>
  <c r="G216" i="2"/>
  <c r="G208" i="2"/>
  <c r="G221" i="2"/>
  <c r="G263" i="2"/>
  <c r="G255" i="2"/>
  <c r="G247" i="2"/>
  <c r="G239" i="2"/>
  <c r="G231" i="2"/>
  <c r="G223" i="2"/>
  <c r="G215" i="2"/>
  <c r="G207" i="2"/>
  <c r="G261" i="2"/>
  <c r="G262" i="2"/>
  <c r="G254" i="2"/>
  <c r="G246" i="2"/>
  <c r="G238" i="2"/>
  <c r="G230" i="2"/>
  <c r="G222" i="2"/>
  <c r="G214" i="2"/>
  <c r="G206" i="2"/>
  <c r="G205" i="2"/>
  <c r="G199" i="2"/>
  <c r="C2" i="2" s="1"/>
  <c r="H35" i="2"/>
  <c r="H36" i="2"/>
  <c r="H28" i="2"/>
  <c r="H24" i="2"/>
  <c r="H23" i="2"/>
  <c r="H172" i="2"/>
  <c r="H173" i="2"/>
  <c r="H174" i="2"/>
  <c r="H175" i="2"/>
  <c r="H177" i="2"/>
  <c r="H178" i="2"/>
  <c r="H179" i="2"/>
  <c r="H180" i="2"/>
  <c r="H181" i="2"/>
  <c r="H182" i="2"/>
  <c r="H183" i="2"/>
  <c r="H184" i="2"/>
  <c r="H185" i="2"/>
  <c r="H186" i="2"/>
  <c r="H187" i="2"/>
  <c r="H189" i="2"/>
  <c r="H190" i="2"/>
  <c r="H191" i="2"/>
  <c r="H192" i="2"/>
  <c r="H193" i="2"/>
  <c r="H194" i="2"/>
  <c r="H195" i="2"/>
  <c r="H196" i="2"/>
  <c r="H171" i="2"/>
  <c r="H129" i="2"/>
  <c r="H130" i="2"/>
  <c r="H131" i="2"/>
  <c r="H132" i="2"/>
  <c r="H133" i="2"/>
  <c r="H134" i="2"/>
  <c r="H135" i="2"/>
  <c r="H136" i="2"/>
  <c r="H137" i="2"/>
  <c r="H138" i="2"/>
  <c r="H139" i="2"/>
  <c r="H141" i="2"/>
  <c r="H142" i="2"/>
  <c r="H143" i="2"/>
  <c r="H144" i="2"/>
  <c r="H145" i="2"/>
  <c r="H146" i="2"/>
  <c r="H94" i="2"/>
  <c r="H95" i="2"/>
  <c r="H96" i="2"/>
  <c r="H97" i="2"/>
  <c r="H99" i="2"/>
  <c r="H100" i="2"/>
  <c r="H101" i="2"/>
  <c r="H102" i="2"/>
  <c r="H103" i="2"/>
  <c r="H104" i="2"/>
  <c r="H105" i="2"/>
  <c r="H107" i="2"/>
  <c r="H108" i="2"/>
  <c r="H109" i="2"/>
  <c r="H110" i="2"/>
  <c r="H111" i="2"/>
  <c r="H112" i="2"/>
  <c r="H113" i="2"/>
  <c r="H114" i="2"/>
  <c r="H116" i="2"/>
  <c r="H117" i="2"/>
  <c r="H118" i="2"/>
  <c r="H119" i="2"/>
  <c r="H120" i="2"/>
  <c r="H122" i="2"/>
  <c r="H123" i="2"/>
  <c r="H124" i="2"/>
  <c r="H125" i="2"/>
  <c r="H79" i="2"/>
  <c r="H80" i="2"/>
  <c r="H81" i="2"/>
  <c r="H82" i="2"/>
  <c r="H83" i="2"/>
  <c r="H84" i="2"/>
  <c r="H85" i="2"/>
  <c r="H86" i="2"/>
  <c r="H87" i="2"/>
  <c r="H88" i="2"/>
  <c r="H89" i="2"/>
  <c r="H90" i="2"/>
  <c r="H91" i="2"/>
  <c r="H77" i="2"/>
  <c r="H76" i="2"/>
  <c r="H65" i="2"/>
  <c r="H66" i="2"/>
  <c r="H67" i="2"/>
  <c r="H68" i="2"/>
  <c r="H69" i="2"/>
  <c r="H71" i="2"/>
  <c r="H72" i="2"/>
  <c r="H73" i="2"/>
  <c r="H74" i="2"/>
  <c r="H75" i="2"/>
  <c r="H59" i="2"/>
  <c r="H60" i="2"/>
  <c r="H61" i="2"/>
  <c r="H62" i="2"/>
  <c r="H56" i="2"/>
  <c r="H57" i="2"/>
  <c r="H58" i="2"/>
  <c r="H55" i="2"/>
  <c r="H47" i="2"/>
  <c r="H48" i="2"/>
  <c r="H49" i="2"/>
  <c r="H50" i="2"/>
  <c r="H52" i="2"/>
  <c r="H53" i="2"/>
  <c r="H54" i="2"/>
  <c r="H46" i="2"/>
  <c r="H44" i="2"/>
  <c r="H42" i="2"/>
  <c r="H41" i="2"/>
  <c r="H26" i="2"/>
  <c r="H29" i="2"/>
  <c r="H30" i="2"/>
  <c r="H31" i="2"/>
  <c r="H33" i="2"/>
  <c r="H34" i="2"/>
  <c r="H37" i="2"/>
  <c r="H38" i="2"/>
  <c r="H39" i="2"/>
  <c r="H40" i="2"/>
  <c r="H25" i="2"/>
  <c r="H5" i="2"/>
  <c r="H6" i="2"/>
  <c r="H7" i="2"/>
  <c r="H8" i="2"/>
  <c r="H9" i="2"/>
  <c r="H10" i="2"/>
  <c r="H11" i="2"/>
  <c r="H12" i="2"/>
  <c r="H13" i="2"/>
  <c r="H14" i="2"/>
  <c r="H15" i="2"/>
  <c r="H16" i="2"/>
  <c r="H17" i="2"/>
  <c r="H18" i="2"/>
  <c r="H19" i="2"/>
  <c r="H20" i="2"/>
  <c r="H21" i="2"/>
  <c r="H22" i="2"/>
  <c r="E246" i="2" l="1"/>
  <c r="E231" i="2"/>
  <c r="E224" i="2"/>
  <c r="E268" i="2"/>
  <c r="E258" i="2"/>
  <c r="E251" i="2"/>
  <c r="E221" i="2"/>
  <c r="E254" i="2"/>
  <c r="E239" i="2"/>
  <c r="E232" i="2"/>
  <c r="E217" i="2"/>
  <c r="E202" i="2"/>
  <c r="E266" i="2"/>
  <c r="E259" i="2"/>
  <c r="E229" i="2"/>
  <c r="E262" i="2"/>
  <c r="E247" i="2"/>
  <c r="E240" i="2"/>
  <c r="E225" i="2"/>
  <c r="E210" i="2"/>
  <c r="E260" i="2"/>
  <c r="E220" i="2"/>
  <c r="E237" i="2"/>
  <c r="E206" i="2"/>
  <c r="E265" i="2"/>
  <c r="E255" i="2"/>
  <c r="E248" i="2"/>
  <c r="E233" i="2"/>
  <c r="E218" i="2"/>
  <c r="E211" i="2"/>
  <c r="E204" i="2"/>
  <c r="E245" i="2"/>
  <c r="E214" i="2"/>
  <c r="E252" i="2"/>
  <c r="E263" i="2"/>
  <c r="E256" i="2"/>
  <c r="E241" i="2"/>
  <c r="E219" i="2"/>
  <c r="E212" i="2"/>
  <c r="E253" i="2"/>
  <c r="E222" i="2"/>
  <c r="E207" i="2"/>
  <c r="E244" i="2"/>
  <c r="E264" i="2"/>
  <c r="E249" i="2"/>
  <c r="E234" i="2"/>
  <c r="E236" i="2"/>
  <c r="E261" i="2"/>
  <c r="E230" i="2"/>
  <c r="E215" i="2"/>
  <c r="E208" i="2"/>
  <c r="E228" i="2"/>
  <c r="E257" i="2"/>
  <c r="E242" i="2"/>
  <c r="E235" i="2"/>
  <c r="E205" i="2"/>
  <c r="E269" i="2"/>
  <c r="E238" i="2"/>
  <c r="E223" i="2"/>
  <c r="E216" i="2"/>
  <c r="E267" i="2"/>
  <c r="E250" i="2"/>
  <c r="E243" i="2"/>
  <c r="E213" i="2"/>
  <c r="D199" i="2"/>
  <c r="C199" i="2" l="1"/>
  <c r="H43" i="2" s="1"/>
  <c r="E201" i="2"/>
  <c r="E199" i="2" s="1"/>
  <c r="H1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RegioV</author>
  </authors>
  <commentList>
    <comment ref="H34" authorId="0" shapeId="0" xr:uid="{00000000-0006-0000-0000-000001000000}">
      <text>
        <r>
          <rPr>
            <b/>
            <sz val="12"/>
            <color indexed="81"/>
            <rFont val="Calibri"/>
            <family val="2"/>
            <scheme val="minor"/>
          </rPr>
          <t>L 708</t>
        </r>
      </text>
    </comment>
    <comment ref="H35" authorId="0" shapeId="0" xr:uid="{00000000-0006-0000-0000-000002000000}">
      <text>
        <r>
          <rPr>
            <b/>
            <sz val="12"/>
            <color indexed="81"/>
            <rFont val="Calibri"/>
            <family val="2"/>
            <scheme val="minor"/>
          </rPr>
          <t>L 709</t>
        </r>
      </text>
    </comment>
    <comment ref="H45" authorId="0" shapeId="0" xr:uid="{00000000-0006-0000-0000-000003000000}">
      <text>
        <r>
          <rPr>
            <b/>
            <sz val="12"/>
            <color indexed="81"/>
            <rFont val="Calibri"/>
            <family val="2"/>
            <scheme val="minor"/>
          </rPr>
          <t>L 710</t>
        </r>
      </text>
    </comment>
  </commentList>
</comments>
</file>

<file path=xl/sharedStrings.xml><?xml version="1.0" encoding="utf-8"?>
<sst xmlns="http://schemas.openxmlformats.org/spreadsheetml/2006/main" count="7111" uniqueCount="3081">
  <si>
    <t>Leitindikator Kultur</t>
  </si>
  <si>
    <t>Leitindikatoren</t>
  </si>
  <si>
    <t>Leitindikator Biodiversität</t>
  </si>
  <si>
    <t>Leitindikator Klima</t>
  </si>
  <si>
    <t>Leitindikator betriebliche Wettbewerbsfähigkeit</t>
  </si>
  <si>
    <t>Leitindikator regionale Wettbewerbsfähigkeit</t>
  </si>
  <si>
    <t>LEADER Mehrwert</t>
  </si>
  <si>
    <t>Governance und Demokratie</t>
  </si>
  <si>
    <t>Innovation und Ergebnisqualität</t>
  </si>
  <si>
    <t>Leitindikator Demografie</t>
  </si>
  <si>
    <t>Was waren die maßgeblichen Veränderungen dabei?</t>
  </si>
  <si>
    <t>Leitindikator Chancengleichheit</t>
  </si>
  <si>
    <t>Leitindikator Flächeninanspruchnahme</t>
  </si>
  <si>
    <t>Sonstige</t>
  </si>
  <si>
    <t>Prozessinnovationen: Technologien, Prozesse und Techniken wurden entwickelt  um Biodiversität oder Ökosystemleistungen zu erhalten/ zu fördern</t>
  </si>
  <si>
    <t>(Nah)Versorgung</t>
  </si>
  <si>
    <t>Mobilität</t>
  </si>
  <si>
    <t>Bildung</t>
  </si>
  <si>
    <t>Arbeit</t>
  </si>
  <si>
    <t>Wohnen</t>
  </si>
  <si>
    <t>Gesundheit</t>
  </si>
  <si>
    <t>Pflege</t>
  </si>
  <si>
    <t>Ehrenamt</t>
  </si>
  <si>
    <t>Partner entlang der Dienstleistungskette wurden gefunden</t>
  </si>
  <si>
    <t>die Nutzerinnen und Nutzer der Angebote und Dienstleistungen wurden qualifiziert</t>
  </si>
  <si>
    <t>Leitindikator Daseinsvorsorge</t>
  </si>
  <si>
    <t>Betreunng (Kinder, SchülerInnen)</t>
  </si>
  <si>
    <t>Digitalisierung</t>
  </si>
  <si>
    <t>Freizeit/ Freizeitgestaltung</t>
  </si>
  <si>
    <t>Anzahl durch das Projekt gesicherte Arbeitsplätze</t>
  </si>
  <si>
    <t>Dieses Projekt leistet einen Beitrag zur Wirtschafts(standort)entwicklung, nämlich durch</t>
  </si>
  <si>
    <t>Durch das Projekt steigerten sich Anzahl und/oder Qualität von Angeboten und/oder Dienstleistungen in den Bereichen….</t>
  </si>
  <si>
    <t xml:space="preserve">Das Projekt leistet einen Beitrag zur Verbesserung der Chancengleichheit, indem </t>
  </si>
  <si>
    <t>Das Projekt unterstützt im Umgang mit den Folgen des demografischen Wandels, mit Schwerpunkt</t>
  </si>
  <si>
    <t>Worauf zielt das Projekt ab?</t>
  </si>
  <si>
    <t>Bei diesem Projekt wird die Projektwirkung maßgeblich durch die Kooperation von zumindest zwei Partnern generiert. Diese kommen aus folgenden Bereichen …. (Mehrfachauswahl möglich)</t>
  </si>
  <si>
    <t>zum Beispiel: Exkursion in andere EU LAGs; Exkursion aus anderen EU LAGs in die eigene Region; Teilnahme an EU Netzwerktreffen; weitere (projektbezogene) individuelle Treffen</t>
  </si>
  <si>
    <t>zum Beispiel: Exkursion in andere AT LAGs; Exkursion aus anderen AT LAGs in die eigene Region; Teilnahme an AT Netzwerktreffen; weitere (projektbezogene) individuelle Treffen</t>
  </si>
  <si>
    <t>Aufgrund von Forschung und Entwicklung oder technischen Fortschritts entsteht ein völlig neues oder wesentlich verändertes bestehendes Produkt/Marke.</t>
  </si>
  <si>
    <r>
      <t xml:space="preserve">Summe öffentlicher und privater Mittel die im Rahmen der LAG </t>
    </r>
    <r>
      <rPr>
        <b/>
        <u/>
        <sz val="11"/>
        <color indexed="8"/>
        <rFont val="Calibri"/>
        <family val="2"/>
      </rPr>
      <t>zusätzlich</t>
    </r>
    <r>
      <rPr>
        <b/>
        <sz val="11"/>
        <color indexed="8"/>
        <rFont val="Calibri"/>
        <family val="2"/>
      </rPr>
      <t xml:space="preserve"> zu den LEADER-Mitteln gemeinsam verwaltet/ genutzt werden (z.B. CLLD/EFRE, ESF, CLLD INTERREG, Regionalfonds, Crowdfunding wenn nicht projektbezogen,…)</t>
    </r>
  </si>
  <si>
    <t>Veränderung, Weiter- oder Neuentwicklung von Organisationsformen und Abläufen.</t>
  </si>
  <si>
    <t>Neue Ideen, Modelle, Maßnahmen und Prozesse, die kooperativ (also aus einer Gruppe von Personen heraus) entstanden sind und einen Beitrag zur Lösung von gesellschaftlichen Problemen leisten können.</t>
  </si>
  <si>
    <t>Land- und Forstwirtschaft</t>
  </si>
  <si>
    <t>Energiewirtschaft</t>
  </si>
  <si>
    <t>Textil/ Bekleidung</t>
  </si>
  <si>
    <t>Chemie, Metalle, Elektronik, Baugewerbe</t>
  </si>
  <si>
    <t>Banken, Versicherungen</t>
  </si>
  <si>
    <t>Kulturorganisationen/ Organisationen für Schutz und Erhalt des kulturellen Erbes (z.B. Welterbe-Vereine,…)</t>
  </si>
  <si>
    <t>Forschung/ Universitäten</t>
  </si>
  <si>
    <t>Sozialpartner (Wirtschaftskammer, Arbeiterkammer, AMS, Landwirtschaftskammer)</t>
  </si>
  <si>
    <t>Organisationen aus dem Sozialbereich</t>
  </si>
  <si>
    <t>Organisationen aus Natur- und Umweltschutz (z.B. Naturparke, Nationalparke,…)</t>
  </si>
  <si>
    <t>sonstige zivilgesellschaftliche Organisationen (Vereine, Interessengemeinschaften,…)</t>
  </si>
  <si>
    <t>Bei dem Projekt handelt es sich um ein LA21 Projekt</t>
  </si>
  <si>
    <t>LEADER unterstützt dieses Projekt in der Phase…. (Mehrfachnennung möglich)</t>
  </si>
  <si>
    <t>Welche Art von Innovation wird im Projekt generiert?  (Mehrfachnennung möglich)</t>
  </si>
  <si>
    <t>Gemeinden (Politik/ Verwaltung)</t>
  </si>
  <si>
    <t>Tourismus (Gastronomie, Beherbergung, Freizeitbetriebe)</t>
  </si>
  <si>
    <t>Bildungseinrichtungen</t>
  </si>
  <si>
    <t>Regionale Identität kann auf Tradition/Stereotypen aufbauen, sich aber als soziales Konstrukt auch weiterentwickeln</t>
  </si>
  <si>
    <t>Gegenwartskunst und moderne Kunst sowie alternative Kulturformen, die sich als Gegensatz oder Alternative zum herkömmlichen Kunstverständnis sehen z.B. alternative Jugendkultur</t>
  </si>
  <si>
    <t>Klassische Musik und gehobene Unterhaltungsmusik (z.B. Oper, Kammerkonzerte), klassische bildende Künste, klassische  Literatur und darstellende Künste (Tanz, Theater)</t>
  </si>
  <si>
    <t xml:space="preserve">Kreislaufwirtschaft bedeutet das Verlangsamen, Verringern und Schließen von Energie- und
Materialkreisläufen. In einer kreislauforientierten Wirtschaft werden Rohstoffe sowie die daraus produzierten Güter möglichst ressourcenschonend gewonnen bzw. hergestellt, die Lebensdauer der Erzeugnisse verlängern sowie deren Nutzung intensiviert, um so Ressourcen- und Flächenverbrauch, Abfallaufkommen und Schadstoffausstoß möglichst zu vermeiden oder auf ein Minimum zu reduzieren. 
Erst wenn Produkte nicht mehr anderweitig Verwendung finden, werden diese dem Abfallstrom zugeführt und daraus in weiterer Folge Sekundärrohstoffe rückgewonnen und recycelt. 
Nur jene Abfälle, die sich nicht zur stofflichen Verwertung eignen, werden energetisch genutzt, kompostiert oder deponiert.
</t>
  </si>
  <si>
    <t>Ökodesign hat u.a. zum Ziel die Rohstoffnutzung und das Abfallaufkommen zu verringern sowie die Reparaturfähigkeit zu erhöhen. In den Unterindikator fallen auch Green-Event-Veranstaltungen</t>
  </si>
  <si>
    <t>Maßnahmen zur Abfallnutzung im Sinne einer nachhaltigen Kreislaufwirtschaft (ohne biogene Rohstoffe)</t>
  </si>
  <si>
    <t>Nutzung von Reststoffen (außer biogene Stoffe)</t>
  </si>
  <si>
    <t>Unterstützung der Bioökonomie (stoffliche Nutzung)  durch vermehrten Einsatz biogener sekundärer Rohstoffe (z. B Bioabfälle)</t>
  </si>
  <si>
    <t>Dieses Projekt leistet einen Beitrag zur Reduktion der Flächeninanspruchnahme und Zersiedelung, und zwar durch</t>
  </si>
  <si>
    <t>Leerstandsnutzung und flächenreduzierte Nutzung</t>
  </si>
  <si>
    <t>Dazu gehören die Nutzung von Leerständen, die flächenreduzierte Nutzung, die Attraktivierung der Ortskerne sowie neue Wohnformen.</t>
  </si>
  <si>
    <t>Es wurden Konzepte/Pläne für neue Angebote/Produkte/Dienstleistungen entwickelt</t>
  </si>
  <si>
    <t>Zu Klimawandelanpassung gehört z.B.: Integration von Klimawandel in Naturschutzmaßnahmen, Beibehaltung extensiver Landnutzung v.a. alpinen Gebirgslagen und ausgewählten Lagen, Forcierung des Gewässerrückbaus, Stärkung bedrohter Arten</t>
  </si>
  <si>
    <t>das Projekt trägt zum Klimaschutz bei</t>
  </si>
  <si>
    <t>das Projekt trägt zur Klimawandelanpassung bei</t>
  </si>
  <si>
    <t>das Projekt beinhaltet konkrete Maßnahmen/Umsetzung</t>
  </si>
  <si>
    <t>das Projekt beinhaltet Öffentlichkeitsarbeit und Bewusstseinsbildung</t>
  </si>
  <si>
    <t>Prozessinnovationen: Technologien, Prozesse und Techniken wurden entwickelt  mit dem vorrangigen Ziel, das Klima zu schützen bzw. Klimawandelanpassung zu unterstützen</t>
  </si>
  <si>
    <t xml:space="preserve">Hierunter fallen beispielsweise: Diskussionsforen zu EU-Themen, Veranstaltungen mit EU-Gemeinderätinnen, Exkursionen </t>
  </si>
  <si>
    <t>Bei diesem Projekt erfolgte niederschwellige Beteiligung für die breite Bevölkerung</t>
  </si>
  <si>
    <t>Gemeindeübergreifende Raumentwicklung</t>
  </si>
  <si>
    <t>Leerstandserfassung und –management (inkl. Bewußtseinsbildung)</t>
  </si>
  <si>
    <t>Dieses Projekt ist ein Kooperationsprojekt... (Mehrfachzuordnung möglich)</t>
  </si>
  <si>
    <t>Gezählt werden Bildungsbedarfsanalysen,  regionale Aus- und Weiterbildungsmöglichkeiten mit Ziel einer Kompetenzentwicklung für regionale wirtschaftliche Bedarfe, Verbesserung der Vereinbarkeit von Beruf und Familie sowie Nutzung von Zuwanderungspotential.</t>
  </si>
  <si>
    <t xml:space="preserve">Gezählt werden die Unterstützungsangebote zur Kooperationen zwischen Unternehmen, Forschungskooperationen zwischen Unternehmen und (Hoch-)schulen, etc. </t>
  </si>
  <si>
    <t>Gezählt wird die Produkt-, Angebot- und Infrastrukturentwicklung. Z.B. ein touristisches Produkt, Breitbandausbau. Hierunter fallen auch alle weiteren Unterstützungen zur Unterstützung von Ansiedlung und Start-Ups</t>
  </si>
  <si>
    <t xml:space="preserve">Hierunter fallen alle Aktivitäten der direkten und indirekten Kommunikation mit (potenziellen) Kunden die dem Ziel dienen, über das Produkt/Dienstleistung zu informieren, Bedarfe des Kunden abzubilden, den Service nach dem Kauf zu verbessern, etc. </t>
  </si>
  <si>
    <t>Sonstiges</t>
  </si>
  <si>
    <t>Effizenz in der Herstellung des Produkts bzw. der Dienstleistung steigern / den Ressourceneinsatz verringern</t>
  </si>
  <si>
    <t>ein neues marktfähiges Produkt/ Dienstleistung entwickeln oder die Qualität eines bestehenden Produkts/ Dienstleistung verbessern</t>
  </si>
  <si>
    <t>Außenkommunikation und Kundenbeziehungen verbessern (z.B. Marke entwickeln/ einführen, neues Marketing einführen, Kunden binden, Service am Kunden verbessern,..)</t>
  </si>
  <si>
    <t>die eigene Wertschöpfungskette ausbauen/verbessern (Produktionsschritte an andere Unternehmen outsourcen, neue Lieferanten finden, neue Vertriebswege finde, etc.)</t>
  </si>
  <si>
    <t xml:space="preserve">die betriebsinterne Organisation verbessern (verbesserte Strukturen und Abläufe, Qualifizierung der Mitarbeiterinnen und Mitarbeiter,…) </t>
  </si>
  <si>
    <t>Neue Angebote/Produkte/Dienstleistungen wurden geschaffen oder bestehende verbessert</t>
  </si>
  <si>
    <t>interne Qualitätssteigerung bei den Leistungserbringern (Qualifizierung, Organisationsentwicklung,…)</t>
  </si>
  <si>
    <t>Partner entlang der Dienstleistungskette/Produktionskette wurden gefunden</t>
  </si>
  <si>
    <t>die Information über ein Angebot/ein Produkt/ eine Dienstleistung wurde verbessert (z.B. Marke entwickeln/ einführen, neues Marketing einführen)</t>
  </si>
  <si>
    <t>Es wurden TeilnehmerInnen gewonnen (z.B. zur aktiven Engagement im Kulturbereich wie z.B. neue Musiker in  Orchester)</t>
  </si>
  <si>
    <t xml:space="preserve">die interne Organisation zur Leistungserbringung wurde verbessern (verbesserte Strukturen und Abläufe, Qualifizierung der Mitarbeiterinnen und Mitarbeiter,…) </t>
  </si>
  <si>
    <t>Gebäude</t>
  </si>
  <si>
    <t>Gemeinden und Raumplanung</t>
  </si>
  <si>
    <t xml:space="preserve">Landwirtschaft und  Forstwirtschaft </t>
  </si>
  <si>
    <t>Bewohnerinnen und Bewohner wurden für das Thema sensibilisiert (z.B. über Veranstaltungen, Informationskampagnen,…)</t>
  </si>
  <si>
    <t>hierunter fallen auch Kooperationen zwischen Anbietern und Verbrauchern z.B. Energiegemeinschaften</t>
  </si>
  <si>
    <t>Bildung und Qualifizierung/ Fachkräftesicherung</t>
  </si>
  <si>
    <t>Unterstützungsangebote für Kooperation und Wissenstransfer</t>
  </si>
  <si>
    <t>Standortkonzepte/ Standortanalysen/ Standortmarketing/ Unterstützung von Betriebsgründung und -ansiedlung</t>
  </si>
  <si>
    <t xml:space="preserve">Produkte/ Infrastrukturen/ Services,, die den Standort aufwerten und als regionale Ressourcen die Wettbewerbsfähigkeit mehrerer Betriebe stärken (z.B. touristische Infrastruktur,  Angebote für neue Formen der Arbeit wie Arbeitsräume, Coworking, …), inklusive Angebote zur Unterstützung von Betriebsgründung und -ansiedlung </t>
  </si>
  <si>
    <t xml:space="preserve">Maßnahmen zu Ökodesign, Reparatur und Abfallvermeidung/-trennung: </t>
  </si>
  <si>
    <t>Unterstützung der Bioökonomie (stoffliche Nutzung)  durch vermehrten Einsatz nachwachsender Rohstoffe (=erneuerbare primäre Rohstoffe)</t>
  </si>
  <si>
    <t>Erklärung / Begriffsdefinition/ Beispiele</t>
  </si>
  <si>
    <t>Produktinnovation: ein neues Angebot/ein Produkt/ eine neue Dienstleistung wurde entwickelt mit dem vorrangigen Ziel, Biodiversität oder Ökosystemleistungen zu erhalten/ zu fördern</t>
  </si>
  <si>
    <t xml:space="preserve">Dieses Projekt hat einen kulturellen Schwerpunkt und wirkt im Bereich </t>
  </si>
  <si>
    <t>Handel</t>
  </si>
  <si>
    <t>Nahrungs- / Genussmittel (Verarbeitung)</t>
  </si>
  <si>
    <t>Dieses Projekt verbessert das europäische Verständnis auf lokaler/regionaler Ebene</t>
  </si>
  <si>
    <t>bei Erstzahlung anzugeben</t>
  </si>
  <si>
    <t>Bei Erstzahlung anzugeben</t>
  </si>
  <si>
    <t>Beschäftigungssituation kann sein: Zunahme des Anteils an Frauen in Beschäftigung, weniger prekäre Beschäftigung für Frauen, Verbesserung der Entlohnung</t>
  </si>
  <si>
    <t>dies beinhaltet alle Arten von Leitungspositionen (Unternehmen, Kultur, Politik, etc.)</t>
  </si>
  <si>
    <t xml:space="preserve">z.B. durch bessere Betreuungsmöglichkeiten, neue Strategien in Betrieben, </t>
  </si>
  <si>
    <t xml:space="preserve">Dies ist das erste durchgeführte Projekt des Projektträgers </t>
  </si>
  <si>
    <t>Zeitgenössische Kunst/Kultur und Alternativkultur</t>
  </si>
  <si>
    <t xml:space="preserve">Hochkultur </t>
  </si>
  <si>
    <t>Regionale Identität</t>
  </si>
  <si>
    <t>Leitindikator Bio-Ökonomie</t>
  </si>
  <si>
    <t>Wissen wurde generiert (z.B. Erhebungen /Monitoring von Biodiversität)</t>
  </si>
  <si>
    <t>biodiversitätsschädliche Wirtschafts- und Verhaltensweisen wurden verringert</t>
  </si>
  <si>
    <t>Biodiversität wurde durch Maßnahmen gezielt gefördert</t>
  </si>
  <si>
    <t>Energiesparmaßnahmen/ Energieeffizienz</t>
  </si>
  <si>
    <t>hierunter fallen alle Arten der Integration neu zugezogener Personen</t>
  </si>
  <si>
    <t>Möglicher Beitrag zu SDGs</t>
  </si>
  <si>
    <t>SDG 9</t>
  </si>
  <si>
    <t>SDG 9.1</t>
  </si>
  <si>
    <t>SDG 4</t>
  </si>
  <si>
    <t>SDG 8</t>
  </si>
  <si>
    <t>SDG 11</t>
  </si>
  <si>
    <t>SDG 13</t>
  </si>
  <si>
    <t>SDG 15</t>
  </si>
  <si>
    <t>SDG 17</t>
  </si>
  <si>
    <t xml:space="preserve">SDG 13  </t>
  </si>
  <si>
    <t>SDG 7</t>
  </si>
  <si>
    <t>SDG 3</t>
  </si>
  <si>
    <t>SDG13.3</t>
  </si>
  <si>
    <t>1.b</t>
  </si>
  <si>
    <t>1.a</t>
  </si>
  <si>
    <t>1.5</t>
  </si>
  <si>
    <t>1.4</t>
  </si>
  <si>
    <t>1.3</t>
  </si>
  <si>
    <t>1.2</t>
  </si>
  <si>
    <t>1.1</t>
  </si>
  <si>
    <t>Subziel:</t>
  </si>
  <si>
    <t>SDG 1</t>
  </si>
  <si>
    <t>2.c</t>
  </si>
  <si>
    <t>2.b</t>
  </si>
  <si>
    <t>2.a</t>
  </si>
  <si>
    <t>2.5</t>
  </si>
  <si>
    <t>2.4</t>
  </si>
  <si>
    <t>2.3</t>
  </si>
  <si>
    <t>2.2</t>
  </si>
  <si>
    <t>2.1</t>
  </si>
  <si>
    <t>SDG 2</t>
  </si>
  <si>
    <t>3.d</t>
  </si>
  <si>
    <t>3.c</t>
  </si>
  <si>
    <t>3.b</t>
  </si>
  <si>
    <t>3.a</t>
  </si>
  <si>
    <t>3.9</t>
  </si>
  <si>
    <t>3.8</t>
  </si>
  <si>
    <t>3.7</t>
  </si>
  <si>
    <t>3.6</t>
  </si>
  <si>
    <t>3.5</t>
  </si>
  <si>
    <t>3.4</t>
  </si>
  <si>
    <t>3.3</t>
  </si>
  <si>
    <t>3.2</t>
  </si>
  <si>
    <t>3.1</t>
  </si>
  <si>
    <t>4.c</t>
  </si>
  <si>
    <t>4.b</t>
  </si>
  <si>
    <t>4.a</t>
  </si>
  <si>
    <t>4.7</t>
  </si>
  <si>
    <t>4.6</t>
  </si>
  <si>
    <t>4.5</t>
  </si>
  <si>
    <t>4.4</t>
  </si>
  <si>
    <t>4.3</t>
  </si>
  <si>
    <t>4.2</t>
  </si>
  <si>
    <t>4.1</t>
  </si>
  <si>
    <t>5.c</t>
  </si>
  <si>
    <t>5.b</t>
  </si>
  <si>
    <t>5.a</t>
  </si>
  <si>
    <t>5.6</t>
  </si>
  <si>
    <t>5.5</t>
  </si>
  <si>
    <t>5.4</t>
  </si>
  <si>
    <t>5.3</t>
  </si>
  <si>
    <t>5.2</t>
  </si>
  <si>
    <t>5.1</t>
  </si>
  <si>
    <t>SDG 5</t>
  </si>
  <si>
    <t>6.b</t>
  </si>
  <si>
    <t>6.a</t>
  </si>
  <si>
    <t>6.6</t>
  </si>
  <si>
    <t>6.5</t>
  </si>
  <si>
    <t>6.4</t>
  </si>
  <si>
    <t>6.3</t>
  </si>
  <si>
    <t>6.2</t>
  </si>
  <si>
    <t>6.1</t>
  </si>
  <si>
    <t>SDG 6</t>
  </si>
  <si>
    <t>7.b</t>
  </si>
  <si>
    <t>7.a</t>
  </si>
  <si>
    <t>7.3</t>
  </si>
  <si>
    <t>7.2</t>
  </si>
  <si>
    <t>7.1</t>
  </si>
  <si>
    <t>8.b</t>
  </si>
  <si>
    <t>8.a</t>
  </si>
  <si>
    <t>8.10</t>
  </si>
  <si>
    <t>8.9</t>
  </si>
  <si>
    <t>8.8</t>
  </si>
  <si>
    <t>8.7</t>
  </si>
  <si>
    <t>8.6</t>
  </si>
  <si>
    <t>8.5</t>
  </si>
  <si>
    <t>8.4</t>
  </si>
  <si>
    <t>8.3</t>
  </si>
  <si>
    <t>8.2</t>
  </si>
  <si>
    <t>8.1</t>
  </si>
  <si>
    <t>9.c</t>
  </si>
  <si>
    <t>9.b</t>
  </si>
  <si>
    <t>9.a</t>
  </si>
  <si>
    <t>9.5</t>
  </si>
  <si>
    <t>9.4</t>
  </si>
  <si>
    <t>9.3</t>
  </si>
  <si>
    <t>9.2</t>
  </si>
  <si>
    <t>9.1</t>
  </si>
  <si>
    <t>10.c</t>
  </si>
  <si>
    <t>10.b</t>
  </si>
  <si>
    <t>10.a</t>
  </si>
  <si>
    <t>10.7</t>
  </si>
  <si>
    <t>10.6</t>
  </si>
  <si>
    <t>10.5</t>
  </si>
  <si>
    <t>10.4</t>
  </si>
  <si>
    <t>10.3</t>
  </si>
  <si>
    <t>10.2</t>
  </si>
  <si>
    <t>10.1</t>
  </si>
  <si>
    <t>SDG 10</t>
  </si>
  <si>
    <t>11.c</t>
  </si>
  <si>
    <t>11.b</t>
  </si>
  <si>
    <t>11.a</t>
  </si>
  <si>
    <t>11.7</t>
  </si>
  <si>
    <t>11.6</t>
  </si>
  <si>
    <t>11.5</t>
  </si>
  <si>
    <t>11.4</t>
  </si>
  <si>
    <t>11.3</t>
  </si>
  <si>
    <t>11.2</t>
  </si>
  <si>
    <t>11.1</t>
  </si>
  <si>
    <t>12.c</t>
  </si>
  <si>
    <t>12.b</t>
  </si>
  <si>
    <t>12.a</t>
  </si>
  <si>
    <t>12.8</t>
  </si>
  <si>
    <t>12.7</t>
  </si>
  <si>
    <t>12.6</t>
  </si>
  <si>
    <t>12.5</t>
  </si>
  <si>
    <t>12.4</t>
  </si>
  <si>
    <t>12.3</t>
  </si>
  <si>
    <t>12.2</t>
  </si>
  <si>
    <t>12.1</t>
  </si>
  <si>
    <t>SDG 12</t>
  </si>
  <si>
    <t>13.b</t>
  </si>
  <si>
    <t>13.a</t>
  </si>
  <si>
    <t>13.3</t>
  </si>
  <si>
    <t>13.2</t>
  </si>
  <si>
    <t>13.1</t>
  </si>
  <si>
    <t>14.c</t>
  </si>
  <si>
    <t>14.b</t>
  </si>
  <si>
    <t>14.a</t>
  </si>
  <si>
    <t>14.7</t>
  </si>
  <si>
    <t>14.6</t>
  </si>
  <si>
    <t>14.5</t>
  </si>
  <si>
    <t>14.4</t>
  </si>
  <si>
    <t>14.3</t>
  </si>
  <si>
    <t>14.2</t>
  </si>
  <si>
    <t>14.1</t>
  </si>
  <si>
    <t>SDG 14</t>
  </si>
  <si>
    <t>15.c</t>
  </si>
  <si>
    <t>15.b</t>
  </si>
  <si>
    <t>15.a</t>
  </si>
  <si>
    <t>15.9</t>
  </si>
  <si>
    <t>15.8</t>
  </si>
  <si>
    <t>15.7</t>
  </si>
  <si>
    <t>15.6</t>
  </si>
  <si>
    <t>15.5</t>
  </si>
  <si>
    <t>15.4</t>
  </si>
  <si>
    <t>15.3</t>
  </si>
  <si>
    <t>15.2</t>
  </si>
  <si>
    <t>15.1</t>
  </si>
  <si>
    <t>16.b</t>
  </si>
  <si>
    <t>16.a</t>
  </si>
  <si>
    <t>16.10</t>
  </si>
  <si>
    <t>16.9</t>
  </si>
  <si>
    <t>16.8</t>
  </si>
  <si>
    <t>16.7</t>
  </si>
  <si>
    <t>16.6</t>
  </si>
  <si>
    <t>16.5</t>
  </si>
  <si>
    <t>16.4</t>
  </si>
  <si>
    <t>16.3</t>
  </si>
  <si>
    <t>16.2</t>
  </si>
  <si>
    <t>16.1</t>
  </si>
  <si>
    <t>SDG 16</t>
  </si>
  <si>
    <t>17.19</t>
  </si>
  <si>
    <t>17.18</t>
  </si>
  <si>
    <t>17.17</t>
  </si>
  <si>
    <t>17.16</t>
  </si>
  <si>
    <t>17.15</t>
  </si>
  <si>
    <t>17.14</t>
  </si>
  <si>
    <t>17.13</t>
  </si>
  <si>
    <t>17.12</t>
  </si>
  <si>
    <t>17.11</t>
  </si>
  <si>
    <t>17.10</t>
  </si>
  <si>
    <t>17.9</t>
  </si>
  <si>
    <t>17.8</t>
  </si>
  <si>
    <t>17.7</t>
  </si>
  <si>
    <t>17.6</t>
  </si>
  <si>
    <t>17.5</t>
  </si>
  <si>
    <t>17.4</t>
  </si>
  <si>
    <t>17.3</t>
  </si>
  <si>
    <t>17.2</t>
  </si>
  <si>
    <t>17.1</t>
  </si>
  <si>
    <t>Kreativwirtschaft</t>
  </si>
  <si>
    <t>Anzahl an Personen, die im Projekt aktiv waren</t>
  </si>
  <si>
    <t xml:space="preserve">Bei diesem Projekt erfolgt Beteiligung als ExpertInnenformat </t>
  </si>
  <si>
    <t>Anzahl Betriebe, die von den Projektwirkungen profitieren</t>
  </si>
  <si>
    <t xml:space="preserve">Aus welchen Bereichen stammen die Betriebe, deren Wettbewerbsfähigkeit gesteigert wurde? (Mehrfachauswahl möglich)  </t>
  </si>
  <si>
    <t xml:space="preserve">Bewusstseinsbildung/ Sensibilisierung </t>
  </si>
  <si>
    <t>die Information über ein Angebot/ein Produkt/ eine Dienstleistung wurde verbessert/ Zielgruppen wurden sensibilisiert (z.B. Marke entwickeln/ einführen, neues Marketing einführen))</t>
  </si>
  <si>
    <t>Abgleich ob neue Akteure Anträge stellen durch Vergleich der Klienten-Nummern in AMA-DB; rückwirkend inklusive LEADER 14-20</t>
  </si>
  <si>
    <t xml:space="preserve">Persönlicher Kontakt bedeutet eine direkte Kommunikation mit einer anderen Person face to face. Es geht dabei nicht nur um das LAG-Management sondern kann jene Personen der Region umfassen, die mit Bezug auf LEADER Kontakt zu Personen aus anderen LAGs haben. </t>
  </si>
  <si>
    <t>dies sind alle Innovationen, bei denen die Anwendung digitaler Technologien den wesentlichen Grund für den Neuheitswert bestimmt</t>
  </si>
  <si>
    <t>z.B. Kulturvernetzung</t>
  </si>
  <si>
    <t xml:space="preserve">Tradition und Geschichte  (Bräuche, traditionelles Wissen als immaterielles Kulturgut) und  Bewahrung von materiellem Kulturgut, z.B. unter Denkmalschutz stehende Gebäude </t>
  </si>
  <si>
    <t xml:space="preserve">z.B. Initiativen die sich mit der gezielten Aufgabe von verstreuten Wohnsiedlungen oder Einzellagen beschäftigen; </t>
  </si>
  <si>
    <t xml:space="preserve">Gezählt werden Prozesse, die die LA21-Basisqualitäten 4.0 anwenden; </t>
  </si>
  <si>
    <t xml:space="preserve">SDG 5 </t>
  </si>
  <si>
    <t>Armut beenden</t>
  </si>
  <si>
    <t>Armut in all ihren Formen und überall beenden</t>
  </si>
  <si>
    <t xml:space="preserve">Bis 2030 die extreme Armut - gegenwärtig definiert als der Anteil der Menschen, die mit weniger als 1,25 Dollar pro Tag auskommen müssen - für alle Menschen überall auf der Welt beseitigen
</t>
  </si>
  <si>
    <t xml:space="preserve">Bis 2030 den Anteil der Männer, Frauen und Kinder jeden Alters, die in Armut in all ihren Dimensionen nach der jeweiligen nationalen Definition leben, mindestens um die Hälfte senken
</t>
  </si>
  <si>
    <t xml:space="preserve">Den nationalen Gegebenheiten entsprechende Sozialschutzsysteme und -maßnahmen für alle umsetzen, einschließlich eines Basisschutzes, und bis 2030 eine breite Versorgung der Armen und Schwachen erreichen
</t>
  </si>
  <si>
    <t xml:space="preserve">Bis 2030 sicherstellen, dass alle Männer und Frauen, insbesondere die Armen und Schwachen, die gleichen Rechte auf wirtschaftliche Ressourcen sowie Zugang zu grundlegenden Diensten, Grundeigentum und Verfügungsgewalt über Grund und Boden und sonstigen Vermögensformen, Erbschaften, natürlichen Ressourcen, geeigneten neuen Technologien und Finanzdienstleistungen einschließlich Mikrofinanzierung haben.
</t>
  </si>
  <si>
    <t xml:space="preserve">Bis 2030 die Widerstandsfähigkeit der Armen und der Menschen in prekären Situationen erhöhen und ihre Exposition und Anfälligkeit gegenüber klimabedingten Extremereignissen und anderen wirtschaftlichen, sozialen und ökologischen Schocks und Katastrophen verringern
</t>
  </si>
  <si>
    <t xml:space="preserve">Eine erhebliche Mobilisierung von Ressourcen aus einer Vielzahl von Quellen gewährleisten, einschließlich durch verbesserte Entwicklungszusammenarbeit, um den Entwicklungsländern und insbesondere den am wenigsten entwickelten Ländern ausreichende und berechenbare Mittel für die Umsetzung von Programmen und Politiken zur Beendigung der Armut in all ihren Dimensionen bereitzustellen
</t>
  </si>
  <si>
    <t xml:space="preserve">Auf nationaler, regionaler und internationaler Ebene solide politische Rahmen auf der Grundlage armutsorientierter und geschlechtersensibler Entwicklungsstrategien schaffen, um beschleunigte Investitionen in Maßnahmen zur Beseitigung der Armut zu unterstützen
</t>
  </si>
  <si>
    <t>Ernährung sichern</t>
  </si>
  <si>
    <t>den Hunger beenden, Ernährungssicherheit und eine bessere Ernährung erreichen und eine nachhaltige Landwirtschaft fördern</t>
  </si>
  <si>
    <t xml:space="preserve">Bis 2030 den Hunger beenden und sicherstellen, dass alle Menschen, insbesondere die Armen und Menschen in prekären Situationen, einschließlich Kleinkindern, ganzjährig Zugang zu sicheren, nährstoffreichen und ausreichenden Nahrungsmitteln haben
</t>
  </si>
  <si>
    <t xml:space="preserve">Bis 2030 alle Formen der Mangelernährung beenden, einschließlich durch Erreichung der international vereinbarten Zielvorgaben in Bezug auf Wachstumshemmung und Auszehrung bei Kindern unter 5 Jahren bis 2025, und den Ernährungsbedürfnissen von heranwachsenden Mädchen, schwangeren und stillenden Frauen und älteren Menschen Rechnung tragen
</t>
  </si>
  <si>
    <t xml:space="preserve">Bis 2030 die landwirtschaftliche Produktivität und die Einkommen von kleinen Nahrungsmittelproduzenten, insbesondere von Frauen, Angehörigen indigener Völker, landwirtschaftlichen Familienbetrieben, Weidetierhaltern und Fischern, verdoppeln, unter anderem durch den sicheren und gleichberechtigten Zugang zu Grund und Boden, anderen Produktionsressourcen und Betriebsmitteln, Wissen, Finanzdienstleistungen, Märkten sowie Möglichkeiten für Wertschöpfung und außerlandwirtschaftliche Beschäftigung.
</t>
  </si>
  <si>
    <t xml:space="preserve">Bis 2030 die Nachhaltigkeit der Systeme der Nahrungsmittelproduktion sicherstellen und resiliente landwirtschaftliche Methoden anwenden, die die Produktivität und den Er-trag steigern, zur Erhaltung der Ökosysteme beitragen, die Anpassungsfähigkeit an Klimaänderungen, extreme Wetterereignisse, Dürren, Überschwemmungen und andere Katastrophen erhöhen und die Flächen- und Bodenqualität schrittweise verbessern.
</t>
  </si>
  <si>
    <t xml:space="preserve">Bis 2020 die genetische Vielfalt von Saatgut, Kulturpflanzen sowie Nutz- und Haus-tieren und ihren wildlebenden Artverwandten bewahren, unter anderem durch gut verwaltete und diversifizierte Saatgut- und Pflanzenbanken auf nationaler, regionaler und internationaler Ebene, und den Zugang zu den Vorteilen aus der Nutzung der genetischen Ressourcen und des damit verbundenen traditionellen Wissens sowie die ausgewogene und gerechte Aufteilung dieser Vorteile fördern, wie auf internationaler Ebene vereinbart
</t>
  </si>
  <si>
    <t xml:space="preserve">Die Investitionen in die ländliche Infrastruktur, die Agrarforschung und landwirtschaftliche Beratungsdienste, die Technologieentwicklung sowie Genbanken für Pflanzen und Nutztiere erhöhen, unter anderem durch verstärkte internationale Zusammenarbeit, um die landwirtschaftliche Produktionskapazität in den Entwicklungsländern und insbesondere den am wenigsten entwickelten Ländern zu verbessern.
</t>
  </si>
  <si>
    <t xml:space="preserve">Handelsbeschränkungen und -verzerrungen auf den globalen Agrarmärkten korrigieren und verhindern, unter anderem durch die parallele Abschaffung aller Formen von Agrarexportsubventionen und aller Exportmaßnahmen mit gleicher Wirkung im Einklang mit dem Mandat der Doha-Entwicklungsrunde.
</t>
  </si>
  <si>
    <t xml:space="preserve">Maßnahmen zur Gewährleistung des reibungslosen Funktionierens der Märkte für Nahrungsmittelrohstoffe und ihre Derivate ergreifen und den raschen Zugang zu Marktinformationen, unter anderem über Nahrungsmittelreserven, erleichtern, um zur Begrenzung der extremen Schwankungen der Nahrungsmittelpreise beizutragen
</t>
  </si>
  <si>
    <t>Gesundes Leben für alle</t>
  </si>
  <si>
    <t>ein gesundes Leben für alle Menschen jeden Alters gewährleisten und ihr Wohlergehen fördern</t>
  </si>
  <si>
    <t xml:space="preserve">Bis 2030 die weltweite Müttersterblichkeit auf unter 70 je 100.000 Lebendgeburten senken.
</t>
  </si>
  <si>
    <t xml:space="preserve">Bis 2030 den vermeidbaren Todesfällen bei Neugeborenen und Kindern unter 5 Jahren ein Ende setzen, mit dem von allen Ländern zu verfolgenden Ziel, die Sterblichkeit bei Neugeborenen mindestens auf 12 je 1.000 Lebendgeburten und bei Kindern unter 5 Jahren mindestens auf 25 je 1.000 Lebendgeburten zu senken.
</t>
  </si>
  <si>
    <t xml:space="preserve">Bis 2030 die Aids-, Tuberkulose- und Malariaepidemien und die vernachlässigten Tropenkrankheiten beseitigen und Hepatitis, durch Wasser übertragene Krankheiten und andere übertragbare Krankheiten bekämpfen.
</t>
  </si>
  <si>
    <t xml:space="preserve">Bis 2030 die Frühsterblichkeit aufgrund von nichtübertragbaren Krankheiten durch Prävention und Behandlung um ein Drittel senken und die psychische Gesundheit und das Wohlergehen fördern.
</t>
  </si>
  <si>
    <t xml:space="preserve">Die Prävention und Behandlung des Substanzmissbrauchs, namentlich des Suchtstoffmissbrauchs und des schädlichen Gebrauchs von Alkohol, verstärken
</t>
  </si>
  <si>
    <t xml:space="preserve">Bis 2020 die Zahl der Todesfälle und Verletzungen infolge von Verkehrsunfällen weltweit halbieren
</t>
  </si>
  <si>
    <t xml:space="preserve">Bis 2030 den allgemeinen Zugang zu sexual- und reproduktionsmedizinischer Versorgung, einschließlich Familienplanung, Information und Aufklärung, und die Einbeziehung der reproduktiven Gesundheit in nationale Strategien und Programme gewährleisten
</t>
  </si>
  <si>
    <t xml:space="preserve">Die allgemeine Gesundheitsversorgung, einschließlich der Absicherung gegen finanzielle Risiken, den Zugang zu hochwertigen grundlegenden Gesundheitsdiensten und den Zugang zu sicheren, wirksamen, hochwertigen und bezahlbaren unentbehrlichen Arzneimitteln und Impfstoffen für alle erreichen
</t>
  </si>
  <si>
    <t xml:space="preserve">Bis 2030 die Zahl der Todesfälle und Erkrankungen aufgrund gefährlicher Chemikalien und der Verschmutzung und Verunreinigung von Luft, Wasser und Boden erheblich verringern
</t>
  </si>
  <si>
    <t xml:space="preserve">Die Durchführung des Rahmenübereinkommens der Weltgesundheitsorganisation zur Eindämmung des Tabakgebrauchs in allen Ländern nach Bedarf stärken
</t>
  </si>
  <si>
    <t xml:space="preserve">Forschung und Entwicklung zu Impfstoffen und Medikamenten für übertragbare und nichtübertragbare Krankheiten, von denen hauptsächlich Entwicklungsländer betroffen sind, unterstützen, den Zugang zu bezahlbaren unentbehrlichen Arzneimitteln und Impfstoffen gewährleisten, im Einklang mit der Erklärung von Doha über das TRIPS-Übereinkommen und die öffentliche Gesundheit, die das Recht der Entwicklungsländer bekräftigt, die Bestimmungen in dem Übereinkommen über handelsbezogene Aspekte der Rechte des geistigen Eigentums über Flexibilitäten zum Schutz der öffentlichen Gesundheit voll auszuschöpfen, und insbesondere den Zugang zu Medikamenten für alle zu gewährleisten
</t>
  </si>
  <si>
    <t xml:space="preserve">Die Gesundheitsfinanzierung und die Rekrutierung, Aus- und Weiterbildung und Bindung von Gesundheitsfachkräften in den Entwicklungsländern und insbesondere in den am wenigsten entwickelten Ländern und den kleinen Inselentwicklungsländern deutlich erhöhen
</t>
  </si>
  <si>
    <t xml:space="preserve">Die Kapazitäten aller Länder, insbesondere der Entwicklungsländer, in den Bereichen Frühwarnung, Risikominderung und Management nationaler und globaler Gesundheitsrisiken stärken.
</t>
  </si>
  <si>
    <t>Bildung für alle</t>
  </si>
  <si>
    <t>inklusive, gerechte und hochwertige Bildung gewährleisten und Möglichkeiten des lebenslangen Lernens für alle fördern</t>
  </si>
  <si>
    <t xml:space="preserve">Bis 2030 sicherstellen, dass alle Mädchen und Jungen gleichberechtigt eine kostenlose und hochwertige Grund- und Sekundarschulbildung abschließen, die zu brauchbaren und effektiven Lernergebnissen führt
</t>
  </si>
  <si>
    <t xml:space="preserve">Bis 2030 sicherstellen, dass alle Mädchen und Jungen Zugang zu hochwertiger frühkindlicher Erziehung, Betreuung und Vorschulbildung erhalten, damit sie auf die Grundschule vorbereitet sind
</t>
  </si>
  <si>
    <t xml:space="preserve">Bis 2030 den gleichberechtigten Zugang aller Frauen und Männer zu einer erschwinglichen und hochwertigen fachlichen, beruflichen und tertiären Bildung einschließ-lich universitärer Bildung gewährleisten
</t>
  </si>
  <si>
    <t xml:space="preserve">Bis 2030 die Zahl der Jugendlichen und Erwachsenen wesentlich erhöhen, die über die entsprechenden Qualifikationen einschließlich fachlicher und beruflicher Qualifikationen für eine Beschäftigung, eine menschenwürdige Arbeit und Unternehmertum verfügen
</t>
  </si>
  <si>
    <t xml:space="preserve">Bis 2030 geschlechtsspezifische Disparitäten in der Bildung beseitigen und den gleichberechtigen Zugang der Schwachen in der Gesellschaft, namentlich von Menschen mit Behinderungen, Angehörigen indigener Völker und Kindern in prekären Situationen, zu allen Bildungs- und Ausbildungsebenen gewährleisten
</t>
  </si>
  <si>
    <t xml:space="preserve">Bis 2030 sicherstellen, dass alle Jugendlichen und ein erheblicher Anteil der männlichen und weiblichen Erwachsenen lesen, schreiben und rechnen lernen
</t>
  </si>
  <si>
    <t xml:space="preserve">Bis 2030 sicherstellen, dass alle Lernenden die notwendigen Kenntnisse und Qualifikationen zur Förderung nachhaltiger Entwicklung erwerben, unter anderem durch Bildung für nachhaltige Entwicklung und nachhaltige Lebensweisen, Menschenrechte, Geschlechter-gleichstellung, eine Kultur des Friedens und der Gewaltlosigkeit, Weltbürgerschaft und die Wertschätzung kultureller Vielfalt und des Beitrags der Kultur zu nachhaltiger Entwicklung
</t>
  </si>
  <si>
    <t xml:space="preserve">Bildungseinrichtungen bauen und ausbauen, die kinder-, behinderten- und ge-schlechtergerecht sind und eine sichere, gewaltfreie, inklusive und effektive Lernumgebung für alle bieten
</t>
  </si>
  <si>
    <t xml:space="preserve">Bis 2020 weltweit die Zahl der verfügbaren Stipendien für Entwicklungsländer, ins-besondere für die am wenigsten entwickelten Länder, die kleinen Inselentwicklungsländer und die afrikanischen Länder, zum Besuch einer Hochschule, einschließlich zur Berufsbildung und zu Informations- und Kommunikationstechnik-, Technik-, Ingenieurs- und Wissenschaftsprogrammen, in entwickelten Ländern und in anderen Entwicklungsländern wesentlich erhöhen
</t>
  </si>
  <si>
    <t xml:space="preserve">Bis 2030 das Angebot an qualifizierten Lehrkräften unter anderem durch internationale Zusammenarbeit im Bereich der Lehrerausbildung in den Entwicklungsländern und insbesondere in den am wenigsten entwickelten Ländern und kleinen Inselentwicklungsländern wesentlich erhöhen
</t>
  </si>
  <si>
    <t>Gleichstellung der Geschlechter</t>
  </si>
  <si>
    <t>Geschlechtergleichstellung erreichen und alle Frauen und Mädchen zur Selbstbestimmung befähigen</t>
  </si>
  <si>
    <t xml:space="preserve">Alle Formen der Diskriminierung von Frauen und Mädchen überall auf der Welt beenden
</t>
  </si>
  <si>
    <t xml:space="preserve">Alle Formen von Gewalt gegen alle Frauen und Mädchen im öffentlichen und im privaten Bereich einschließlich des Menschenhandels und sexueller und anderer Formen der Ausbeutung beseitigen
</t>
  </si>
  <si>
    <t xml:space="preserve">Alle schädlichen Praktiken wie Kinderheirat, Frühverheiratung und Zwangsheirat sowie die Genitalverstümmelung bei Frauen und Mädchen beseitigen
</t>
  </si>
  <si>
    <t xml:space="preserve">Unbezahlte Pflege- und Hausarbeit durch die Bereitstellung öffentlicher Dienstleistungen und Infrastrukturen, Sozialschutzmaßnahmen und die Förderung geteilter Verantwortung innerhalb des Haushalts und der Familie entsprechend den nationalen Gegebenheiten anerkennen und wertschätzen
</t>
  </si>
  <si>
    <t xml:space="preserve">Die volle und wirksame Teilhabe von Frauen und ihre Chancengleichheit bei der Übernahme von Führungsrollen auf allen Ebenen der Entscheidungsfindung im politi-schen, wirtschaftlichen und öffentlichen Leben sicherstellen
</t>
  </si>
  <si>
    <t xml:space="preserve">Den allgemeinen Zugang zu sexueller und reproduktiver Gesundheit und reproduktiven Rechten gewährleisten, wie im Einklang mit dem Aktionsprogramm der Internationalen Konferenz über Bevölkerung und Entwicklung, der Aktionsplattform von Beijing und den Ergebnisdokumenten ihrer Überprüfungskonferenzen vereinbart
</t>
  </si>
  <si>
    <t xml:space="preserve">Reformen durchführen, um Frauen die gleichen Rechte auf wirtschaftliche Ressourcen sowie Zugang zu Grundeigentum und zur Verfügungsgewalt über Grund und Boden und sonstige Vermögensformen, zu Finanzdienstleistungen, Erbschaften und natürlichen Ressourcen zu verschaffen, im Einklang mit den nationalen Rechtsvorschriften
</t>
  </si>
  <si>
    <t xml:space="preserve">Die Nutzung von Grundlagentechnologien, insbesondere der Informations- und Kommunikationstechnologien, verbessern, um die Selbstbestimmung der Frauen zu fördern
</t>
  </si>
  <si>
    <t xml:space="preserve">Eine solide Politik und durchsetzbare Rechtsvorschriften zur Förderung der Gleichstellung der Geschlechter und der Selbstbestimmung aller Frauen und Mädchen auf allen Ebenen beschließen und verstärken
</t>
  </si>
  <si>
    <t>Wasser und Sanitärversorgung für alle</t>
  </si>
  <si>
    <t>Verfügbarkeit und nachhaltige Bewirtschaftung von Wasser und Sanitärversorgung für alle gewährleisten</t>
  </si>
  <si>
    <t xml:space="preserve">Bis 2030 den allgemeinen und gerechten Zugang zu einwandfreiem und bezahlbarem Trinkwasser für alle erreichen
</t>
  </si>
  <si>
    <t xml:space="preserve">Bis 2030 den Zugang zu einer angemessenen und gerechten Sanitärversorgung und Hygiene für alle erreichen und der Notdurftverrichtung im Freien ein Ende setzen, unter besonderer Beachtung der Bedürfnisse von Frauen und Mädchen und von Menschen in prekären Situationen
</t>
  </si>
  <si>
    <t xml:space="preserve">Bis 2030 die Wasserqualität durch Verringerung der Verschmutzung, Beendigung des Einbringens und Minimierung der Freisetzung gefährlicher Chemikalien und Stoffe, Halbierung des Anteils unbehandelten Abwassers und eine beträchtliche Steigerung der Wiederaufbereitung und gefahrlosen Wiederverwendung weltweit verbessern
</t>
  </si>
  <si>
    <t xml:space="preserve">Bis 2030 die Effizienz der Wassernutzung in allen Sektoren wesentlich steigern und eine nachhaltige Entnahme und Bereitstellung von Süßwasser gewährleisten, um der Wasserknappheit zu begegnen und die Zahl der unter Wasserknappheit leidenden Menschen erheblich zu verringern
</t>
  </si>
  <si>
    <t xml:space="preserve">Bis 2030 auf allen Ebenen eine integrierte Bewirtschaftung der Wasserressourcen umsetzen, gegebenenfalls auch mittels grenzüberschreitender Zusammenarbeit
</t>
  </si>
  <si>
    <t xml:space="preserve">Bis 2020 wasserverbundene Ökosysteme schützen und wiederherstellen, darunter Berge, Wälder, Feuchtgebiete, Flüsse, Grundwasserleiter und Seen
</t>
  </si>
  <si>
    <t xml:space="preserve">Bis 2030 die internationale Zusammenarbeit und die Unterstützung der Entwicklungsländer beim Kapazitätsaufbau für Aktivitäten und Programme im Bereich der Wasser- und Sanitärversorgung ausbauen, einschließlich der Wassersammlung und -speicherung, Entsalzung, effizienten Wassernutzung, Abwasserbehandlung, Wiederaufbe-reitungs- und Wiederverwendungstechnologien
</t>
  </si>
  <si>
    <t xml:space="preserve">Die Mitwirkung lokaler Gemeinwesen an der Verbesserung der Wasserbewirtschaftung und der Sanitärversorgung unterstützen und verstärken
</t>
  </si>
  <si>
    <t>Nachhaltige und moderne Energie für alle</t>
  </si>
  <si>
    <t>Zugang zu bezahlbarer, verlässlicher, nachhaltiger und zeitgemäßer Energie für alle sichern</t>
  </si>
  <si>
    <t xml:space="preserve">Bis 2030 den allgemeinen Zugang zu bezahlbaren, verlässlichen und modernen Energiedienstleistungen sichern
</t>
  </si>
  <si>
    <t xml:space="preserve">Bis 2030 den Anteil erneuerbarer Energie am globalen Energiemix deutlich erhöhen
</t>
  </si>
  <si>
    <t xml:space="preserve">Bis 2030 die weltweite Steigerungsrate der Energieeffizienz verdoppeln
</t>
  </si>
  <si>
    <t xml:space="preserve">Bis 2030 die internationale Zusammenarbeit verstärken, um den Zugang zur Forschung und Technologie im Bereich saubere Energie, namentlich erneuerbare Energie, Energieeffizienz sowie fortschrittliche und saubere Technologien für fossile Brennstoffe, zu erleichtern, und Investitionen in die Energieinfrastruktur und saubere Energietechnologien fördern
</t>
  </si>
  <si>
    <t xml:space="preserve">Bis 2030 die Infrastruktur ausbauen und die Technologie modernisieren, um in den Entwicklungsländern und insbesondere in den am wenigsten entwickelten Ländern, den kleinen Inselentwicklungsländern und den Binnenentwicklungsländern im Einklang mit ihren jeweiligen Unterstützungsprogrammen moderne und nachhaltige Energiedienstleistungen für alle bereitzustellen
</t>
  </si>
  <si>
    <t>Nachhaltiges Wirtschaftswachstum und menschenwürdige Arbeit für alle</t>
  </si>
  <si>
    <t>dauerhaftes, breitenwirksames und nachhaltiges Wirtschaftswachstum, produktive Vollbeschäftigung und menschenwürdige Arbeit für alle fördern</t>
  </si>
  <si>
    <t xml:space="preserve">Ein Pro-Kopf-Wirtschaftswachstum entsprechend den nationalen Gegebenheiten und insbesondere ein jährliches Wachstum des Bruttoinlandsprodukts von mindestens 7 Prozent in den am wenigsten entwickelten Ländern aufrechterhalten
</t>
  </si>
  <si>
    <t xml:space="preserve">Eine höhere wirtschaftliche Produktivität durch Diversifizierung, technologische Modernisierung und Innovation erreichen, einschließlich durch Konzentration auf mit hoher Wertschöpfung verbundene und arbeitsintensive Sektoren
</t>
  </si>
  <si>
    <t xml:space="preserve">Entwicklungsorientierte Politiken fördern, die produktive Tätigkeiten, die Schaffung menschenwürdiger Arbeitsplätze, Unternehmertum, Kreativität und Innovation unterstützen, und die Formalisierung und das Wachstum von Kleinst-, Klein- und Mittelunternehmen unter anderem durch den Zugang zu Finanzdienstleistungen begünstigen
</t>
  </si>
  <si>
    <t xml:space="preserve">Bis 2030 die weltweite Ressourceneffizienz in Konsum und Produktion Schritt für Schritt verbessern und die Entkopplung von Wirtschaftswachstum und Umweltzerstörung anstreben, im Einklang mit dem Zehnjahres-Programmrahmen für nachhaltige Konsum- und Produktionsmuster, wobei die entwickelten Länder die Führung übernehmen
</t>
  </si>
  <si>
    <t xml:space="preserve">Bis 2030 produktive Vollbeschäftigung und menschenwürdige Arbeit für alle Frauen und Männer, einschließlich junger Menschen und Menschen mit Behinderungen, sowie gleiches Entgelt für gleichwertige Arbeit erreichen
</t>
  </si>
  <si>
    <t xml:space="preserve">Bis 2020 den Anteil junger Menschen, die ohne Beschäftigung sind und keine Schul- oder Berufsausbildung durchlaufen, erheblich verringern
</t>
  </si>
  <si>
    <t xml:space="preserve">Sofortige und wirksame Maßnahmen ergreifen, um Zwangsarbeit abzuschaffen, moderne Sklaverei und Menschenhandel zu beenden und das Verbot und die Beseitigung der schlimmsten Formen der Kinderarbeit, einschließlich der Einziehung und des Einsatzes von Kindersoldaten, sicherstellen und bis 2025 jeder Form von Kinderarbeit ein Ende setzen
</t>
  </si>
  <si>
    <t xml:space="preserve">Die Arbeitsrechte schützen und sichere Arbeitsumgebungen für alle Arbeitnehmer, einschließlich der Wanderarbeitnehmer, insbesondere der Wanderarbeitnehmerinnen, und der Menschen in prekären Beschäftigungsverhältnissen, fördern
</t>
  </si>
  <si>
    <t xml:space="preserve">Bis 2030 Politiken zur Förderung eines nachhaltigen Tourismus erarbeiten und um-setzen, der Arbeitsplätze schafft und die lokale Kultur und lokale Produkte fördert
</t>
  </si>
  <si>
    <t xml:space="preserve">Die Kapazitäten der nationalen Finanzinstitutionen stärken, um den Zugang zu Bank-, Versicherungs- und Finanzdienstleistungen für alle zu begünstigen und zu erweitern
</t>
  </si>
  <si>
    <t xml:space="preserve">Die im Rahmen der Handelshilfe gewährte Unterstützung für die Entwicklungsländer und insbesondere die am wenigsten entwickelten Länder erhöhen, unter anderem durch den Erweiterten integrierten Rahmenplan für handelsbezogene technische Hilfe für die am wenigsten entwickelten Länder
</t>
  </si>
  <si>
    <t xml:space="preserve">Bis 2020 eine globale Strategie für Jugendbeschäftigung erarbeiten und auf den Weg bringen und den Globalen Beschäftigungspakt der Internationalen Arbeitsorganisation umsetzen
</t>
  </si>
  <si>
    <t>Widerstandsfähige Infrastruktur und nachhaltige Industrialisierung</t>
  </si>
  <si>
    <t>eine widerstandsfähige Infrastruktur aufbauen, breitenwirksame und nachhaltige Industrialisierung fördern und Innovationen unterstützen</t>
  </si>
  <si>
    <t xml:space="preserve">Eine hochwertige, verlässliche, nachhaltige und widerstandsfähige Infrastruktur aufbauen, einschließlich regionaler und grenzüberschreitender Infrastruktur, um die wirtschaftliche Entwicklung und das menschliche Wohlergehen zu unterstützen, und dabei den Schwerpunkt auf einen erschwinglichen und gleichberechtigten Zugang für alle legen
</t>
  </si>
  <si>
    <t xml:space="preserve">Eine breitenwirksame und nachhaltige Industrialisierung fördern und bis 2030 den Anteil der Industrie an der Beschäftigung und am Bruttoinlandsprodukt entsprechend den nationalen Gegebenheiten erheblich steigern und den Anteil in den am wenigsten entwickelten Ländern verdoppeln
</t>
  </si>
  <si>
    <t xml:space="preserve">Insbesondere in den Entwicklungsländern den Zugang kleiner Industrie- und anderer Unternehmen zu Finanzdienstleistungen, einschließlich bezahlbaren Krediten, und ihre Einbindung in Wertschöpfungsketten und Märkte erhöhen
</t>
  </si>
  <si>
    <t xml:space="preserve">Bis 2030 die Infrastruktur modernisieren und die Industrien nachrüsten, um sie nachhaltig zu machen, mit effizienterem Ressourceneinsatz und unter vermehrter Nutzung sauberer und umweltverträglicher Technologien und Industrieprozesse, wobei alle Länder Maßnahmen entsprechend ihren jeweiligen Kapazitäten ergreifen
</t>
  </si>
  <si>
    <t xml:space="preserve">Die wissenschaftliche Forschung verbessern und die technologischen Kapazitäten der Industriesektoren in allen Ländern und insbesondere in den Entwicklungsländern ausbauen und zu diesem Zweck bis 2030 unter anderem Innovationen fördern und die Anzahl der im Bereich Forschung und Entwicklung tätigen Personen je 1 Million Menschen sowie die öffentlichen und privaten Ausgaben für Forschung und Entwicklung beträchtlich erhöhen
</t>
  </si>
  <si>
    <t xml:space="preserve">Die Entwicklung einer nachhaltigen und widerstandsfähigen Infrastruktur in den Entwicklungsländern durch eine verstärkte finanzielle, technologische und technische Unterstützung der afrikanischen Länder, der am wenigsten entwickelten Länder, der Bin-nenentwicklungsländer und der kleinen Inselentwicklungsländer erleichtern
</t>
  </si>
  <si>
    <t xml:space="preserve">Die einheimische Technologieentwicklung, Forschung und Innovation in den Entwicklungsländern unterstützen, einschließlich durch Sicherstellung eines förderlichen politischen Umfelds, unter anderem für industrielle Diversifizierung und Wertschöpfung im Rohstoffbereich
</t>
  </si>
  <si>
    <t xml:space="preserve">Den Zugang zur Informations- und Kommunikationstechnologie erheblich erweitern sowie anstreben, in den am wenigsten entwickelten Ländern bis 2020 einen allgemeinen und erschwinglichen Zugang zum Internet bereitzustellen
</t>
  </si>
  <si>
    <t>Ungleichheit verringern</t>
  </si>
  <si>
    <t>Ungleichheit in und zwischen Ländern verringern</t>
  </si>
  <si>
    <t xml:space="preserve">Bis 2030 nach und nach ein über dem nationalen Durchschnitt liegendes Einkom-menswachstum der ärmsten 40 Prozent der Bevölkerung erreichen und aufrechterhalten
</t>
  </si>
  <si>
    <t xml:space="preserve">Bis 2030 alle Menschen unabhängig von Alter, Geschlecht, Behinderung, Rasse, Ethnizität, Herkunft, Religion oder wirtschaftlichem oder sonstigem Status zu Selbstbestimmung befähigen und ihre soziale, wirtschaftliche und politische Inklusion fördern
</t>
  </si>
  <si>
    <t xml:space="preserve">Chancengleichheit gewährleisten und Ungleichheit der Ergebnisse reduzieren, namentlich durch die Abschaffung diskriminierender Gesetze, Politiken und Praktiken und die Förderung geeigneter gesetzgeberischer, politischer und sonstiger Maßnahmen in dieser Hinsicht
</t>
  </si>
  <si>
    <t xml:space="preserve">Politische Maßnahmen beschließen, insbesondere fiskalische, lohnpolitische und den Sozialschutz betreffende Maßnahmen, und schrittweise größere Gleichheit erzielen
</t>
  </si>
  <si>
    <t xml:space="preserve">Die Regulierung und Überwachung der globalen Finanzmärkte und -institutionen verbessern und die Anwendung der einschlägigen Vorschriften verstärken
</t>
  </si>
  <si>
    <t xml:space="preserve">Eine bessere Vertretung und verstärkte Mitsprache der Entwicklungsländer bei der Entscheidungsfindung in den globalen internationalen Wirtschafts- und Finanzinstitutionen sicherstellen, um die Wirksamkeit, Glaubwürdigkeit, Rechenschaftslegung und Legitimation dieser Institutionen zu erhöhen
</t>
  </si>
  <si>
    <t xml:space="preserve">Eine geordnete, sichere, reguläre und verantwortungsvolle Migration und Mobilität von Menschen erleichtern, unter anderem durch die Anwendung einer planvollen und gut gesteuerten Migrationspolitik
</t>
  </si>
  <si>
    <t xml:space="preserve">Den Grundsatz der besonderen und differenzierten Behandlung der Entwicklungsländer, insbesondere der am wenigsten entwickelten Länder, im Einklang mit den Übereinkünften der Welthandelsorganisation anwenden
</t>
  </si>
  <si>
    <t xml:space="preserve">Öffentliche Entwicklungshilfe und Finanzströme einschließlich ausländischer Direktinvestitionen in die Staaten fördern, in denen der Bedarf am größten ist, insbesondere in die am wenigsten entwickelten Länder, die afrikanischen Länder, die kleinen Inselentwicklungsländer und die Binnenentwicklungsländer, im Einklang mit ihren jeweiligen nationalen Plänen und Programmen
</t>
  </si>
  <si>
    <t xml:space="preserve">Bis 2030 die Transaktionskosten für Heimatüberweisungen von Migranten auf weniger als 3 Prozent senken und Überweisungskorridore mit Kosten von über 5 Prozent beseitigen
</t>
  </si>
  <si>
    <t>Nachhaltige Städte und Siedlungen</t>
  </si>
  <si>
    <t>Städte und Siedlungen inklusiv, sicher, widerstandsfähig und nachhaltig gestalten</t>
  </si>
  <si>
    <t>Nachhaltige Konsum- und Produktionsweisen</t>
  </si>
  <si>
    <t>nachhaltige Konsum- und Produktionsmuster sicherstellen</t>
  </si>
  <si>
    <t xml:space="preserve">Den Zehnjahres-Programmrahmen für nachhaltige Konsum- und Produktionsmuster umsetzen, wobei alle Länder, an der Spitze die entwickelten Länder, Maßnahmen ergreifen, unter Berücksichtigung des Entwicklungsstands und der Kapazitäten der Entwicklungsländer
</t>
  </si>
  <si>
    <t xml:space="preserve">Bis 2030 die nachhaltige Bewirtschaftung und effiziente Nutzung der natürlichen Ressourcen erreichen
</t>
  </si>
  <si>
    <t xml:space="preserve">Bis 2030 die weltweite Nahrungsmittelverschwendung pro Kopf auf Einzelhandels- und Verbraucherebene halbieren und die entlang der Produktions- und Lieferkette entstehenden Nahrungsmittelverluste einschließlich Nachernteverlusten verringern
</t>
  </si>
  <si>
    <t xml:space="preserve">Bis 2020 einen umweltverträglichen Umgang mit Chemikalien und allen Abfällen während ihres gesamten Lebenszyklus in Übereinstimmung mit den vereinbarten internationalen Rahmenregelungen erreichen und ihre Freisetzung in Luft, Wasser und Boden erheblich verringern, um ihre nachteiligen Auswirkungen auf die menschliche Gesundheit und die Umwelt auf ein Mindestmaß zu beschränken
</t>
  </si>
  <si>
    <t xml:space="preserve">Bis 2030 das Abfallaufkommen durch Vermeidung, Verminderung, Wiederverwer-tung und Wiederverwendung deutlich verringern
</t>
  </si>
  <si>
    <t xml:space="preserve">Die Unternehmen, insbesondere große und transnationale Unternehmen, dazu ermutigen, nachhaltige Verfahren einzuführen und in ihre Berichterstattung Nachhaltigkeitsinformationen aufzunehmen
</t>
  </si>
  <si>
    <t xml:space="preserve">In der öffentlichen Beschaffung nachhaltige Verfahren fördern, im Einklang mit den nationalen Politiken und Prioritäten
</t>
  </si>
  <si>
    <t xml:space="preserve">Bis 2030 sicherstellen, dass die Menschen überall über einschlägige Informationen und das Bewusstsein für nachhaltige Entwicklung und eine Lebensweise in Harmonie mit der Natur verfügen
</t>
  </si>
  <si>
    <t xml:space="preserve">Die Entwicklungsländer bei der Stärkung ihrer wissenschaftlichen und technologischen Kapazitäten im Hinblick auf den Übergang zu nachhaltigeren Konsum- und Produktionsmustern unterstützen
</t>
  </si>
  <si>
    <t xml:space="preserve">Instrumente zur Beobachtung der Auswirkungen eines nachhaltigen Tourismus, der Arbeitsplätze schafft und die lokale Kultur und lokale Produkte fördert, auf die nachhaltige Entwicklung entwickeln und anwenden
</t>
  </si>
  <si>
    <t xml:space="preserve">Die ineffiziente Subventionierung fossiler Brennstoffe, die zu verschwenderischem Verbrauch verleitet, durch Beseitigung von Marktverzerrungen entsprechend den nationalen Gegebenheiten rationalisieren, unter anderem durch eine Umstrukturierung der Besteuerung und die allmähliche Abschaffung dieser schädlichen Subventionen, um ihren Umweltauswirkungen Rechnung zu tragen, wobei die besonderen Bedürfnisse und Gegebenheiten der Entwicklungsländer in vollem Umfang berücksichtigt und die möglichen nachteiligen Auswirkungen auf ihre Entwicklung in einer die Armen und die betroffenen Gemeinwesen schützenden Weise so gering wie möglich gehalten werden
</t>
  </si>
  <si>
    <t>Sofortmaßnahmen ergreifen, um den Klimawandel und seine Auswirkungen zu bekämpfen</t>
  </si>
  <si>
    <t xml:space="preserve">Die Widerstandskraft und die Anpassungsfähigkeit gegenüber klimabedingten Gefahren und Naturkatastrophen in allen Ländern stärken
</t>
  </si>
  <si>
    <t xml:space="preserve">Klimaschutzmaßnahmen in die nationalen Politiken, Strategien und Planungen einbeziehen
</t>
  </si>
  <si>
    <t xml:space="preserve">Die Aufklärung und Sensibilisierung sowie die personellen und institutionellen Kapazitäten im Bereich der Abschwächung des Klimawandels, der Klimaanpassung, der Reduzierung der Klimaauswirkungen sowie der Frühwarnung verbessern
</t>
  </si>
  <si>
    <t xml:space="preserve">Die Verpflichtung erfüllen, die von den Vertragsparteien des Rahmenübereinkom-mens der Vereinten Nationen über Klimaänderungen, die entwickelte Länder sind, übernommen wurde, bis 2020 gemeinsam jährlich 100 Milliarden Dollar aus allen Quellen aufzubringen, um den Bedürfnissen der Entwicklungsländer im Kontext sinnvoller Klimaschutzmaßnahmen und einer transparenten Umsetzung zu entsprechen, und den Grünen Klimafonds vollständig zu operationalisieren, indem er schnellstmöglich mit den erforderlichen Finanzmitteln ausgestattet wird
</t>
  </si>
  <si>
    <t xml:space="preserve">Mechanismen zum Ausbau effektiver Planungs- und Managementkapazitäten im Bereich des Klimawandels in den am wenigsten entwickelten Ländern und kleinen Inselentwicklungsländern fördern, unter anderem mit gezielter Ausrichtung auf Frauen, junge Menschen sowie lokale und marginalisierte Gemeinwesen
</t>
  </si>
  <si>
    <t>Bewahrung und nachhaltige Nutzung der Ozeane, Meere und Meeresressourcen</t>
  </si>
  <si>
    <t xml:space="preserve">Bis 2025 alle Arten der Meeresverschmutzung, insbesondere durch vom Lande aus-gehende Tätigkeiten und namentlich Meeresmüll und Nährstoffbelastung, verhüten und erheblich verringern
</t>
  </si>
  <si>
    <t xml:space="preserve">Bis 2020 die Meeres- und Küstenökosysteme nachhaltig bewirtschaften und schützen, um unter anderem durch Stärkung ihrer Resilienz erhebliche nachteilige Auswirkungen zu vermeiden, und Maßnahmen zu ihrer Wiederherstellung ergreifen, damit die Meere wieder gesund und produktiv werden
</t>
  </si>
  <si>
    <t xml:space="preserve">Die Versauerung der Ozeane auf ein Mindestmaß reduzieren und ihre Auswirkungen bekämpfen, unter anderem durch eine verstärkte wissenschaftliche Zusammenarbeit auf allen Ebenen
</t>
  </si>
  <si>
    <t xml:space="preserve">Bis 2020 die Fangtätigkeit wirksam regeln und die Überfischung, die illegale, ungemeldete und unregulierte Fischerei und zerstörerische Fangpraktiken beenden und wissenschaftlich fundierte Bewirtschaftungspläne umsetzen, um die Fischbestände in kürzestmöglicher Zeit mindestens auf einen Stand zurückzuführen, der den höchstmöglichen Dauerertrag unter Berücksichtigung ihrer biologischen Merkmale sichert
</t>
  </si>
  <si>
    <t xml:space="preserve">Bis 2020 mindestens 10 Prozent der Küsten- und Meeresgebiete im Einklang mit dem nationalen Recht und dem Völkerrecht und auf der Grundlage der besten verfügbaren wissenschaftlichen Informationen erhalten
</t>
  </si>
  <si>
    <t xml:space="preserve">Bis 2020 bestimmte Formen der Fischereisubventionen untersagen, die zu Überkapazitäten und Überfischung beitragen, Subventionen abschaffen, die zu illegaler, ungemeldeter und unregulierter Fischerei beitragen, und keine neuen derartigen Subventionen einführen, in Anerkennung dessen, dass eine geeignete und wirksame besondere und differenzierte Behandlung der Entwicklungsländer und der am wenigsten entwickelten Länder einen untrennbaren Bestandteil der im Rahmen der Welthandelsorganisation geführten Ver-handlungen über Fischereisubventionen bilden sollte
</t>
  </si>
  <si>
    <t xml:space="preserve">Bis 2030 die sich aus der nachhaltigen Nutzung der Meeresressourcen ergebenden wirtschaftlichen Vorteile für die kleinen Inselentwicklungsländer und die am wenigsten entwickelten Länder erhöhen, namentlich durch nachhaltiges Management der Fischerei, der Aquakultur und des Tourismus
</t>
  </si>
  <si>
    <t xml:space="preserve">Die wissenschaftlichen Kenntnisse vertiefen, die Forschungskapazitäten ausbauen und Meerestechnologien weitergeben, unter Berücksichtigung der Kriterien und Leitlinien der Zwischenstaatlichen Ozeanographischen Kommission für die Weitergabe von Meerestechnologie, um die Gesundheit der Ozeane zu verbessern und den Beitrag der biologischen Vielfalt der Meere zur Entwicklung der Entwicklungsländer, insbesondere der kleinen Inselentwicklungsländer und der am wenigsten entwickelten Länder, zu verstärken
</t>
  </si>
  <si>
    <t xml:space="preserve">Den Zugang der handwerklichen Kleinfischer zu den Meeresressourcen und Märkten gewährleisten
</t>
  </si>
  <si>
    <t xml:space="preserve">Die Erhaltung und nachhaltige Nutzung der Ozeane und ihrer Ressourcen verbessern und zu diesem Zweck das Völkerrecht umsetzen, wie es im Seerechtsübereinkommen der Vereinten Nationen niedergelegt ist, das den rechtlichen Rahmen für die Erhaltung und nachhaltige Nutzung der Ozeane und ihrer Ressourcen vorgibt, worauf in Ziffer 158 des Dokuments „Die Zukunft, die wir wollen“ hingewiesen wird
</t>
  </si>
  <si>
    <t>Landökosysteme schützen</t>
  </si>
  <si>
    <t>Landökosysteme schützen, wiederherstellen und ihre nachhaltige Nutzung fördern, Wälder nachhaltig bewirtschaften, Wüstenbildung bekämpfen, Bodendegradation beenden und umkehren und dem Verlust der biologischen Vielfalt ein Ende setzen</t>
  </si>
  <si>
    <t xml:space="preserve">Bis 2020 im Einklang mit den Verpflichtungen aus internationalen Übereinkünften die Erhaltung, Wiederherstellung und nachhaltige Nutzung der Land- und Binnensüßwasser-Ökosysteme und ihrer Dienstleistungen, insbesondere der Wälder, der Feuchtgebiete, der Berge und der Trockengebiete, gewährleisten
</t>
  </si>
  <si>
    <t xml:space="preserve">Bis 2020 die nachhaltige Bewirtschaftung aller Waldarten fördern, die Entwaldung beenden, geschädigte Wälder wiederherstellen und die Aufforstung und Wiederaufforstung weltweit beträchtlich erhöhen
</t>
  </si>
  <si>
    <t xml:space="preserve">Bis 2030 die Wüstenbildung bekämpfen, die geschädigten Flächen und Böden einschließlich der von Wüstenbildung, Dürre und Überschwemmungen betroffenen Flächen sanieren und eine Welt anstreben, in der die Landverödung neutralisiert wird
</t>
  </si>
  <si>
    <t xml:space="preserve">Bis 2030 die Erhaltung der Bergökosysteme einschließlich ihrer biologischen Vielfalt sicherstellen, um ihre Fähigkeit zur Erbringung wesentlichen Nutzens für die nachhaltige Entwicklung zu stärken
</t>
  </si>
  <si>
    <t xml:space="preserve">Umgehende und bedeutende Maßnahmen ergreifen, um die Verschlechterung der natürlichen Lebensräume zu verringern, dem Verlust der biologischen Vielfalt ein Ende zu setzen und bis 2020 die bedrohten Arten zu schützen und ihr Aussterben zu verhindern
</t>
  </si>
  <si>
    <t xml:space="preserve">Die ausgewogene und gerechte Aufteilung der sich aus der Nutzung der genetischen Ressourcen ergebenden Vorteile und den angemessenen Zugang zu diesen Ressourcen fördern, wie auf internationaler Ebene vereinbart
</t>
  </si>
  <si>
    <t xml:space="preserve">Dringend Maßnahmen ergreifen, um der Wilderei und dem Handel mit geschützten Pflanzen- und Tierarten ein Ende zu setzen und dem Problem des Angebots illegaler Produkte aus wildlebenden Pflanzen und Tieren und der Nachfrage danach zu begegnen
</t>
  </si>
  <si>
    <t xml:space="preserve">Bis 2020 Maßnahmen einführen, um das Einbringen invasiver gebietsfremder Arten zu verhindern, ihre Auswirkungen auf die Land- und Wasserökosysteme deutlich zu reduzieren und die prioritären Arten zu kontrollieren oder zu beseitigen
</t>
  </si>
  <si>
    <t xml:space="preserve">Bis 2020 Ökosystem- und Biodiversitätswerte in die nationalen und lokalen Planungen, Entwicklungsprozesse, Armutsbekämpfungsstrategien und Gesamtrechnungssysteme einbeziehen
</t>
  </si>
  <si>
    <t xml:space="preserve">Finanzielle Mittel aus allen Quellen für die Erhaltung und nachhaltige Nutzung der biologischen Vielfalt und der Ökosysteme aufbringen und deutlich erhöhen
</t>
  </si>
  <si>
    <t xml:space="preserve">Erhebliche Mittel aus allen Quellen und auf allen Ebenen für die Finanzierung einer nachhaltigen Bewirtschaftung der Wälder aufbringen und den Entwicklungsländern geeignete Anreize für den vermehrten Einsatz dieser Bewirtschaftungsform bieten, namentlich zum Zweck der Walderhaltung und Wiederaufforstung
</t>
  </si>
  <si>
    <t xml:space="preserve">Die weltweite Unterstützung von Maßnahmen zur Bekämpfung der Wilderei und des Handels mit geschützten Arten verstärken, unter anderem durch die Stärkung der Fähigkeit lokaler Gemeinwesen, Möglichkeiten einer nachhaltigen Existenzsicherung zu nutzen
</t>
  </si>
  <si>
    <t xml:space="preserve">Frieden, Gerechtigkeit und starke Institutionen. </t>
  </si>
  <si>
    <t>Friedliche und inklusive Gesellschaften für eine nachhaltige Entwicklung fördern, allen Menschen Zugang zum Recht ermöglichen und leistungsfähige, rechenschaftspflichtige und inklusive Institutionen auf allen Ebenen aufbauen</t>
  </si>
  <si>
    <t xml:space="preserve">Alle Formen der Gewalt und die gewaltbedingte Sterblichkeit überall deutlich verringern
</t>
  </si>
  <si>
    <t xml:space="preserve">Missbrauch und Ausbeutung von Kindern, den Kinderhandel, Folter und alle Formen von Gewalt gegen Kinder beenden
</t>
  </si>
  <si>
    <t xml:space="preserve">Die Rechtsstaatlichkeit auf nationaler und internationaler Ebene fördern und den gleichberechtigten Zugang aller zur Justiz gewährleisten
</t>
  </si>
  <si>
    <t xml:space="preserve">Bis 2030 illegale Finanz- und Waffenströme deutlich verringern, die Wiedererlangung und Rückgabe gestohlener Vermögenswerte verstärken und alle Formen der organisierten Kriminalität bekämpfen
</t>
  </si>
  <si>
    <t xml:space="preserve">Korruption und Bestechung in allen ihren Formen erheblich reduzieren
</t>
  </si>
  <si>
    <t xml:space="preserve">Leistungsfähige, rechenschaftspflichtige und transparente Institutionen auf allen Ebenen aufbauen
</t>
  </si>
  <si>
    <t xml:space="preserve">Dafür sorgen, dass die Entscheidungsfindung auf allen Ebenen bedarfsorientiert, inklusiv, partizipatorisch und repräsentativ ist
</t>
  </si>
  <si>
    <t xml:space="preserve">Die Teilhabe der Entwicklungsländer an den globalen Lenkungsinstitutionen erweitern und verstärken
</t>
  </si>
  <si>
    <t xml:space="preserve">Bis 2030 insbesondere durch die Registrierung der Geburten dafür sorgen, dass alle Menschen eine rechtliche Identität haben
</t>
  </si>
  <si>
    <t xml:space="preserve">Den öffentlichen Zugang zu Informationen gewährleisten und die Grundfreiheiten schützen, im Einklang mit den nationalen Rechtsvorschriften und völkerrechtlichen Übereinkünften
</t>
  </si>
  <si>
    <t xml:space="preserve">Die zuständigen nationalen Institutionen namentlich durch internationale Zusammenarbeit beim Kapazitätsaufbau auf allen Ebenen zur Verhütung von Gewalt und zur Bekämpfung von Terrorismus und Kriminalität unterstützen, insbesondere in den Entwicklungsländern
</t>
  </si>
  <si>
    <t xml:space="preserve">Nichtdiskriminierende Rechtsvorschriften und Politiken zugunsten einer nachhaltigen Entwicklung fördern und durchsetzen
</t>
  </si>
  <si>
    <t>Umsetzungsmittel und globale Partnerschaft stärken</t>
  </si>
  <si>
    <t>Umsetzungsmittel stärken und die globale Partnerschaft für nachhaltige Entwicklung mit neuem Leben füllen</t>
  </si>
  <si>
    <t xml:space="preserve">Die Mobilisierung einheimischer Ressourcen verstärken, einschließlich durch internationale Unterstützung für die Entwicklungsländer, um die nationalen Kapazitäten zur Erhebung von Steuern und anderen Abgaben zu verbessern
</t>
  </si>
  <si>
    <t xml:space="preserve">Sicherstellen, dass die entwickelten Länder ihre Zusagen im Bereich der öffentlichen Entwicklungshilfe voll einhalten, einschließlich der von vielen entwickelten Ländern eingegangenen Verpflichtung, die Zielvorgabe von 0,7 Prozent ihres Bruttonationaleinkommens für öffentliche Entwicklungshilfe zugunsten der Entwicklungsländer und 0,15 bis 0,20 Prozent zugunsten der am wenigsten entwickelten Länder zu erreichen; den Gebern öffentlicher Entwicklungshilfe wird nahegelegt, die Bereitstellung von mindestens 0,20 Prozent ihres Bruttonationaleinkommens zugunsten der am wenigsten entwickelten Länder als Zielsetzung zu erwägen
</t>
  </si>
  <si>
    <t xml:space="preserve">Zusätzliche finanzielle Mittel aus verschiedenen Quellen für die Entwicklungsländer mobilisieren
</t>
  </si>
  <si>
    <t xml:space="preserve">Den Entwicklungsländern dabei behilflich sein, durch eine koordinierte Politik zur Förderung der Schuldenfinanzierung, der Entschuldung beziehungsweise der Umschul-dung die langfristige Tragfähigkeit der Verschuldung zu erreichen, und das Problem der Auslandsverschuldung hochverschuldeter armer Länder angehen, um die Überschuldung zu verringern
</t>
  </si>
  <si>
    <t xml:space="preserve">Investitionsförderungssysteme für die am wenigsten entwickelten Länder beschließen und umsetzen
</t>
  </si>
  <si>
    <t xml:space="preserve">Die regionale und internationale Nord-Süd- und Süd-Süd-Zusammenarbeit und Dreieckskooperation im Bereich Wissenschaft, Technologie und Innovation und den Zugang dazu verbessern und den Austausch von Wissen zu einvernehmlich festgelegten Bedingungen verstärken, unter anderem durch eine bessere Abstimmung zwischen den vorhandenen Mechanismen, insbesondere auf Ebene der Vereinten Nationen, und durch einen globalen Mechanismus zur Technologieförderung
</t>
  </si>
  <si>
    <t xml:space="preserve">Die Entwicklung, den Transfer, die Verbreitung und die Diffusion von umweltverträglichen Technologien an die Entwicklungsländer zu gegenseitig vereinbarten günstigen Bedingungen, einschließlich Konzessions- und Vorzugsbedingungen, fördern
</t>
  </si>
  <si>
    <t xml:space="preserve">Die Technologiebank und den Mechanismus zum Kapazitätsaufbau für Wissenschaft, Technologie und Innovation für die am wenigsten entwickelten Länder bis 2017 vollständig operationalisieren und die Nutzung von Grundlagentechnologien, insbesondere der Informations- und Kommunikationstechnologien, verbessern
</t>
  </si>
  <si>
    <t xml:space="preserve">Die internationale Unterstützung für die Durchführung eines effektiven und gezielten Kapazitätsaufbaus in den Entwicklungsländern verstärken, um die nationalen Pläne zur Umsetzung aller Ziele für nachhaltige Entwicklung zu unterstützen, namentlich im Rahmen der Nord-Süd- und Süd-Süd-Zusammenarbeit und der Dreieckskooperation
</t>
  </si>
  <si>
    <t xml:space="preserve">Ein universales, regelgestütztes, offenes, nichtdiskriminierendes und gerechtes multilaterales Handelssystem unter dem Dach der Welthandelsorganisation fördern, insbe-sondere durch den Abschluss der Verhandlungen im Rahmen ihrer Entwicklungsagenda von Doha
</t>
  </si>
  <si>
    <t xml:space="preserve">Die Exporte der Entwicklungsländer deutlich erhöhen, insbesondere mit Blick darauf, den Anteil der am wenigsten entwickelten Länder an den weltweiten Exporten bis 2020 zu verdoppeln
</t>
  </si>
  <si>
    <t xml:space="preserve">Die rasche Umsetzung des zoll- und kontingentfreien Marktzugangs auf dauerhafter Grundlage für alle am wenigsten entwickelten Länder im Einklang mit den Beschlüssen der Welthandelsorganisation erreichen, unter anderem indem sichergestellt wird, dass die für Importe aus den am wenigsten entwickelten Ländern geltenden präferenziellen Ursprungsregeln transparent und einfach sind und zur Erleichterung des Marktzugangs beitragen
</t>
  </si>
  <si>
    <t xml:space="preserve">Die globale makroökonomische Stabilität verbessern, namentlich durch Politikkoordinierung und Politikkohärenz
</t>
  </si>
  <si>
    <t xml:space="preserve">Die Politikkohärenz zugunsten nachhaltiger Entwicklung verbessern
</t>
  </si>
  <si>
    <t xml:space="preserve">Den politischen Spielraum und die Führungsrolle jedes Landes bei der Festlegung und Umsetzung von Politiken zur Armutsbeseitigung und für nachhaltige Entwicklung respektieren
</t>
  </si>
  <si>
    <t xml:space="preserve">Die Globale Partnerschaft für nachhaltige Entwicklung ausbauen, ergänzt durch Multi-Akteur-Partnerschaften zur Mobilisierung und zum Austausch von Wissen, Fachkenntnissen, Technologie und finanziellen Ressourcen, um die Erreichung der Ziele für nachhaltige Entwicklung in allen Ländern und insbesondere in den Entwicklungsländern zu unterstützen
</t>
  </si>
  <si>
    <t xml:space="preserve">Die Bildung wirksamer öffentlicher, öffentlich-privater und zivilgesellschaftlicher Partnerschaften aufbauend auf den Erfahrungen und Mittelbeschaffungsstrategien bestehender Partnerschaften unterstützen und fördern
</t>
  </si>
  <si>
    <t xml:space="preserve">Bis 2020 die Unterstützung des Kapazitätsaufbaus für die Entwicklungsländer und namentlich die am wenigsten entwickelten Länder und die kleinen Inselentwicklungsländer erhöhen, mit dem Ziel, über erheblich mehr hochwertige, aktuelle und verlässliche Da-ten zu verfügen, die nach Einkommen, Geschlecht, Alter, Rasse, Ethnizität, Migrationsstatus, Behinderung, geografischer Lage und sonstigen im nationalen Kontext relevanten Merkmalen aufgeschlüsselt sind
</t>
  </si>
  <si>
    <t xml:space="preserve">Bis 2030 auf den bestehenden Initiativen aufbauen, um Fortschrittsmaße für nachhaltige Entwicklung zu erarbeiten, die das Bruttoinlandsprodukt ergänzen, und den Aufbau der statistischen Kapazitäten der Entwicklungsländer unterstützen
</t>
  </si>
  <si>
    <t xml:space="preserve">Bis 2030 den Zugang zu angemessenem, sicherem und bezahlbarem Wohnraum und zur Grundversorgung für alle sicherstellen und Slums sanieren
</t>
  </si>
  <si>
    <t xml:space="preserve">Bis 2030 den Zugang zu sicheren, bezahlbaren, zugänglichen und nachhaltigen Verkehrssystemen für alle ermöglichen und die Sicherheit im Straßenverkehr verbessern, insbesondere durch den Ausbau des öffentlichen Verkehrs, mit besonderem Augenmerk auf den Bedürfnissen von Menschen in prekären Situationen, Frauen, Kindern, Menschen mit Behinderungen und älteren Menschen
</t>
  </si>
  <si>
    <t xml:space="preserve">Bis 2030 die Verstädterung inklusiver und nachhaltiger gestalten und die Kapazitäten für eine partizipatorische, integrierte und nachhaltige Siedlungsplanung und -steuerung in allen Ländern verstärken
</t>
  </si>
  <si>
    <t xml:space="preserve">Die Anstrengungen zum Schutz und zur Wahrung des Weltkultur- und -naturerbes verstärken
</t>
  </si>
  <si>
    <t xml:space="preserve">Bis 2030 die Zahl der durch Katastrophen, einschließlich Wasserkatastrophen, bedingten Todesfälle und der davon betroffenen Menschen deutlich reduzieren und die dadurch verursachten unmittelbaren wirtschaftlichen Verluste im Verhältnis zum globalen Bruttoinlandsprodukt wesentlich verringern, mit Schwerpunkt auf dem Schutz der Armen und von Menschen in prekären Situationen
</t>
  </si>
  <si>
    <t xml:space="preserve">Bis 2030 die von den Städten ausgehende Umweltbelastung pro Kopf senken, unter anderem mit besonderer Aufmerksamkeit auf der Luftqualität und der kommunalen und sonstigen Abfallbehandlung
</t>
  </si>
  <si>
    <t xml:space="preserve">Bis 2030 den allgemeinen Zugang zu sicheren, inklusiven und zugänglichen Grün-flächen und öffentlichen Räumen gewährleisten, insbesondere für Frauen und Kinder, ältere Menschen und Menschen mit Behinderungen
</t>
  </si>
  <si>
    <t xml:space="preserve">Durch eine verstärkte nationale und regionale Entwicklungsplanung positive wirtschaftliche, soziale und ökologische Verbindungen zwischen städtischen, stadtnahen und ländlichen Gebieten unterstützen
</t>
  </si>
  <si>
    <t xml:space="preserve">Bis 2020 die Zahl der Städte und Siedlungen, die integrierte Politiken und Pläne zur Förderung der Inklusion, der Ressourceneffizienz, der Abschwächung des Klimawandels, der Klimaanpassung und der Widerstandsfähigkeit gegenüber Katastrophen beschließen und umsetzen, wesentlich erhöhen und gemäß dem Sendai-Rahmen für Katastrophenvor-sorge 2015-2030 ein ganzheitliches Katastrophenrisikomanagement auf allen Ebenen entwickeln und umsetzen
</t>
  </si>
  <si>
    <t xml:space="preserve">Die am wenigsten entwickelten Länder unter anderem durch finanzielle und technische Hilfe beim Bau nachhaltiger und widerstandsfähiger Gebäude unter Nutzung einheimischer Materialien unterstützen
</t>
  </si>
  <si>
    <t>SK1</t>
  </si>
  <si>
    <t>SK1.01</t>
  </si>
  <si>
    <t>SK1.02</t>
  </si>
  <si>
    <t>SK1.03</t>
  </si>
  <si>
    <t>SK1.04</t>
  </si>
  <si>
    <t>SK1.05</t>
  </si>
  <si>
    <t>SK1.06</t>
  </si>
  <si>
    <t>SK1.07</t>
  </si>
  <si>
    <t>SK1.08</t>
  </si>
  <si>
    <t>SK1.09</t>
  </si>
  <si>
    <t>SK1.10</t>
  </si>
  <si>
    <t>SK1.11</t>
  </si>
  <si>
    <t>SK1.12</t>
  </si>
  <si>
    <t>SK1.13</t>
  </si>
  <si>
    <t>SK1.14</t>
  </si>
  <si>
    <t>SK1.15</t>
  </si>
  <si>
    <t>SK1.16</t>
  </si>
  <si>
    <t>SK1.17</t>
  </si>
  <si>
    <t>SK1.18</t>
  </si>
  <si>
    <t>SK2</t>
  </si>
  <si>
    <t>SK2.01</t>
  </si>
  <si>
    <t>SK3</t>
  </si>
  <si>
    <t>SK4</t>
  </si>
  <si>
    <t>SK5</t>
  </si>
  <si>
    <t>SK5.01</t>
  </si>
  <si>
    <t>SK5.02</t>
  </si>
  <si>
    <t>SK5.03</t>
  </si>
  <si>
    <t>SK6</t>
  </si>
  <si>
    <t>SK6.01</t>
  </si>
  <si>
    <t>SK6.02</t>
  </si>
  <si>
    <t>SK6.03</t>
  </si>
  <si>
    <t>DK1</t>
  </si>
  <si>
    <t>DK1.01</t>
  </si>
  <si>
    <t>DK1.02</t>
  </si>
  <si>
    <t>DK1.03</t>
  </si>
  <si>
    <t>DK2</t>
  </si>
  <si>
    <t>DK3</t>
  </si>
  <si>
    <t>DK4</t>
  </si>
  <si>
    <t>IN1</t>
  </si>
  <si>
    <t>IN1.01</t>
  </si>
  <si>
    <t>IN1.02</t>
  </si>
  <si>
    <t>IN1.03</t>
  </si>
  <si>
    <t>IN1.04</t>
  </si>
  <si>
    <t>IN1.05</t>
  </si>
  <si>
    <t>IN2</t>
  </si>
  <si>
    <t>IN2.01</t>
  </si>
  <si>
    <t>IN2.02</t>
  </si>
  <si>
    <t>IN2.03</t>
  </si>
  <si>
    <t>IN3</t>
  </si>
  <si>
    <t>IN3.01</t>
  </si>
  <si>
    <t>IN3.02</t>
  </si>
  <si>
    <t>IN3.03</t>
  </si>
  <si>
    <t>IN4</t>
  </si>
  <si>
    <t>IN4.01</t>
  </si>
  <si>
    <t>IN4.02</t>
  </si>
  <si>
    <t>IN4.03</t>
  </si>
  <si>
    <t>SDG 17 auf Ebene 15b</t>
  </si>
  <si>
    <t>SDG 17 mit 7.1-7b</t>
  </si>
  <si>
    <t>SDG 17 mit 2.1-2c, 12.1-12.3</t>
  </si>
  <si>
    <t>SDG 17, 9.4, 12.4, 12.5</t>
  </si>
  <si>
    <t>SDG 17, 9.4, 9b, 12.4</t>
  </si>
  <si>
    <t>SDG 17, 2b, 8</t>
  </si>
  <si>
    <t>SDG 16.4</t>
  </si>
  <si>
    <t>SDG 17 mit 8.9, 9.1</t>
  </si>
  <si>
    <t>SDG 8.3</t>
  </si>
  <si>
    <t>SDG 4.7, 8.9</t>
  </si>
  <si>
    <t>SDG 9, 11</t>
  </si>
  <si>
    <t>SDG 1,4,5,10</t>
  </si>
  <si>
    <t>SDG 13, 15</t>
  </si>
  <si>
    <t>-</t>
  </si>
  <si>
    <t>SDG 1-SDG17 durch die Anwendung der Basisqualitäten 4.0 ist der Bezug zur Agenda 2030/zu allen 17 SDGs hergestellt</t>
  </si>
  <si>
    <t>SDG 11.3</t>
  </si>
  <si>
    <t xml:space="preserve">SDG 9.1 </t>
  </si>
  <si>
    <t>Erfasst wird hier in welcher Phase das LEADER-Team bzw. die LEADER-Förderung die Projektträger unterstützt.
 Ein Projekt kann auch über mehrere Phasen Unterstützung bekommen und daher sowohl bei IN2.01, IN2.02 und/oder IN2.03 gezählt werden. Auch LAG-eigene Projekte werden gezählt (ausgenommen ist das Projekt "LAG-Management &amp; Sensibilisierung" welches nicht mitgezählt wird).</t>
  </si>
  <si>
    <t>mit LAGs aus dem selben Bundesland</t>
  </si>
  <si>
    <t>mit LAGs aus anderen Bundesländern</t>
  </si>
  <si>
    <t>Produkt- und Markeninnovation</t>
  </si>
  <si>
    <t>Soziale Innovation</t>
  </si>
  <si>
    <t xml:space="preserve">Innovationen mit Digitalisierungsaspekt/ unter Nutzung digitaler Technoligien;  </t>
  </si>
  <si>
    <t>Konzeption/Anbahnung</t>
  </si>
  <si>
    <t>Umsetzung des Projektes</t>
  </si>
  <si>
    <t xml:space="preserve">dauerhafte Durchsetzung/ sich selbst tragende Anschlussinitiative </t>
  </si>
  <si>
    <t>Strukturinnovation/ organisatorische Innovation/ Prozessinnovation</t>
  </si>
  <si>
    <t>mit LAGs aus anderen Mitgliedsstaaten</t>
  </si>
  <si>
    <t>Nr.</t>
  </si>
  <si>
    <t>AF1_1</t>
  </si>
  <si>
    <t>AF1_1.01</t>
  </si>
  <si>
    <t>AF1_1.02</t>
  </si>
  <si>
    <t>AF1_1.03</t>
  </si>
  <si>
    <t>AF1_1.04</t>
  </si>
  <si>
    <t>AF1_1.05</t>
  </si>
  <si>
    <t>AF1_2</t>
  </si>
  <si>
    <t>AF1_2.01</t>
  </si>
  <si>
    <t>AF1_2.02</t>
  </si>
  <si>
    <t>AF1_2.03</t>
  </si>
  <si>
    <t>AF1_2.04</t>
  </si>
  <si>
    <t>AF1_2.05</t>
  </si>
  <si>
    <t>Dieses Projekt unterstützt die Wettbewerbsfähigkeit regionaler Betriebe. Der Betrieb/ die Betriebe konnten…</t>
  </si>
  <si>
    <t>AF1_3</t>
  </si>
  <si>
    <t>AF1_4</t>
  </si>
  <si>
    <t>AF1_5.01</t>
  </si>
  <si>
    <t>AF1_5.02</t>
  </si>
  <si>
    <t>AF1_5.03</t>
  </si>
  <si>
    <t>AF1_5.04</t>
  </si>
  <si>
    <t>AF1_5.05</t>
  </si>
  <si>
    <t>AF1_5.06</t>
  </si>
  <si>
    <t>AF1_5.07</t>
  </si>
  <si>
    <t>AF1_5.08</t>
  </si>
  <si>
    <t>AF1_5.09</t>
  </si>
  <si>
    <t>AF1_5.10</t>
  </si>
  <si>
    <t>AF1_5.11</t>
  </si>
  <si>
    <t>AF1_5.12</t>
  </si>
  <si>
    <t>AF1_5.13</t>
  </si>
  <si>
    <t>AF1_5</t>
  </si>
  <si>
    <t>SDG 8, 11, 9</t>
  </si>
  <si>
    <t>SDG 11a</t>
  </si>
  <si>
    <t>SDG 4.7-4a</t>
  </si>
  <si>
    <t>SDG 4.3, 4.4</t>
  </si>
  <si>
    <t>Im Gegensatz zu AF1_1 sind konkrete Betriebe identifizierbar, bei denen das Projekt die Wettbewerbsfähigkeit erhöht</t>
  </si>
  <si>
    <t>SDG 8, 9.1</t>
  </si>
  <si>
    <t>SGG 8.4</t>
  </si>
  <si>
    <t>SDG 8.2, 8.3, 8.9, 15.5, 15.9, 15a</t>
  </si>
  <si>
    <t>SDG 8.3, 8.9</t>
  </si>
  <si>
    <t>SDG 8.2, 8.3</t>
  </si>
  <si>
    <t xml:space="preserve">SDG 15.1, 15.2, 15b </t>
  </si>
  <si>
    <t>SDG 12.3</t>
  </si>
  <si>
    <t>SDG 12.2, 12a</t>
  </si>
  <si>
    <t>SDG 12.4, 12.5</t>
  </si>
  <si>
    <t>SDG 8.4, 12a</t>
  </si>
  <si>
    <t>SDG 8.10</t>
  </si>
  <si>
    <t>SDG 8.9, 12b</t>
  </si>
  <si>
    <t>SDG 4a</t>
  </si>
  <si>
    <t xml:space="preserve">SDG 1,2,3, 10  </t>
  </si>
  <si>
    <t xml:space="preserve">Verortung gewerblich tätiger Betriebe (inkl. Gemeinden) welche aus dem Projekt im Sinne einer gesteigerten Wettbewerbsfähigkeit im Sinne von AF1_1 /AF1_2 /AF1_3 profitieren. </t>
  </si>
  <si>
    <t>AF2_1</t>
  </si>
  <si>
    <t>AF2_1.01</t>
  </si>
  <si>
    <t>AF2_1.02</t>
  </si>
  <si>
    <t>AF2_1.03</t>
  </si>
  <si>
    <t>AF2_1.04</t>
  </si>
  <si>
    <t>AF2_2</t>
  </si>
  <si>
    <t>AF2_2.01</t>
  </si>
  <si>
    <t>AF2_2.02</t>
  </si>
  <si>
    <t>AF2_2.03</t>
  </si>
  <si>
    <t>AF2_2.04</t>
  </si>
  <si>
    <t>AF2_2.05</t>
  </si>
  <si>
    <t>AF2_2.06</t>
  </si>
  <si>
    <t>AF2_4</t>
  </si>
  <si>
    <t>AF2_4.01</t>
  </si>
  <si>
    <t>AF2_4.02</t>
  </si>
  <si>
    <t>AF2_4.03</t>
  </si>
  <si>
    <t>AF2_4.04</t>
  </si>
  <si>
    <t>AF2_4.05</t>
  </si>
  <si>
    <t>AF2_4.06</t>
  </si>
  <si>
    <t>AF2_4.07</t>
  </si>
  <si>
    <t>AF2_4.08</t>
  </si>
  <si>
    <t>AF2_5</t>
  </si>
  <si>
    <t>AF2_5.01</t>
  </si>
  <si>
    <t>AF2_5.02</t>
  </si>
  <si>
    <t>AF2_5.03</t>
  </si>
  <si>
    <t>AF2_5.04</t>
  </si>
  <si>
    <t>AF2_5.05</t>
  </si>
  <si>
    <t>AF2_6</t>
  </si>
  <si>
    <t>AF2_6.01</t>
  </si>
  <si>
    <t>AF2_6.02</t>
  </si>
  <si>
    <t>AF2_6.03</t>
  </si>
  <si>
    <t>AF2_6.04</t>
  </si>
  <si>
    <t>AF2_3</t>
  </si>
  <si>
    <t>SDG 4, 8</t>
  </si>
  <si>
    <t>SDG 4.7</t>
  </si>
  <si>
    <t>SDG 8.2, 8.3, 17.16, 17.17</t>
  </si>
  <si>
    <t xml:space="preserve">SDG 4.7, 8.9 </t>
  </si>
  <si>
    <t>SDG 15, 8</t>
  </si>
  <si>
    <t>SDG 8.2, 8.3, 15</t>
  </si>
  <si>
    <t>SDG 8.2, 8.3, 8,9, 15</t>
  </si>
  <si>
    <t>SDG 8.2. 8.3, 8.9, 15.5, 15.9, 15a</t>
  </si>
  <si>
    <t>SDG 9.4, 12.4, 15</t>
  </si>
  <si>
    <t>SDG 7, 12</t>
  </si>
  <si>
    <t>SDG 7.2</t>
  </si>
  <si>
    <t>SDG 11.3, 11a</t>
  </si>
  <si>
    <t>AF3_1</t>
  </si>
  <si>
    <t>AF3_2</t>
  </si>
  <si>
    <t>AF3_2.01</t>
  </si>
  <si>
    <t>AF3_2.02</t>
  </si>
  <si>
    <t>AF3_2.03</t>
  </si>
  <si>
    <t>AF3_2.04</t>
  </si>
  <si>
    <t>AF3_2.05</t>
  </si>
  <si>
    <t>AF3_2.06</t>
  </si>
  <si>
    <t>AF3_2.07</t>
  </si>
  <si>
    <t>AF3_2.08</t>
  </si>
  <si>
    <t>AF3_2.09</t>
  </si>
  <si>
    <t>AF3_2.10</t>
  </si>
  <si>
    <t>AF3_2.11</t>
  </si>
  <si>
    <t>AF3_3.01</t>
  </si>
  <si>
    <t>AF3_3.02</t>
  </si>
  <si>
    <t>AF3_3.03</t>
  </si>
  <si>
    <t>AF3_3.04</t>
  </si>
  <si>
    <t>AF3_3.05</t>
  </si>
  <si>
    <t>AF3_3.06</t>
  </si>
  <si>
    <t>AF3_4.01</t>
  </si>
  <si>
    <t>AF3_4.02</t>
  </si>
  <si>
    <t>AF3_4.03</t>
  </si>
  <si>
    <t>AF3_4.04</t>
  </si>
  <si>
    <t>AF3_4.05</t>
  </si>
  <si>
    <t>AF3_4.06</t>
  </si>
  <si>
    <t>AF3_4.07</t>
  </si>
  <si>
    <t>AF3_4.08</t>
  </si>
  <si>
    <t>AF3_4.09</t>
  </si>
  <si>
    <t>AF3_4.10</t>
  </si>
  <si>
    <t>AF3_5</t>
  </si>
  <si>
    <t>AF3_5.01</t>
  </si>
  <si>
    <t>AF3_5.02</t>
  </si>
  <si>
    <t>AF3_5.03</t>
  </si>
  <si>
    <t>AF3_5.04</t>
  </si>
  <si>
    <t>AF3_5.05</t>
  </si>
  <si>
    <t>AF3_6</t>
  </si>
  <si>
    <t>AF3_6.01</t>
  </si>
  <si>
    <t>AF3_6.02</t>
  </si>
  <si>
    <t>AF3_6.03</t>
  </si>
  <si>
    <t>AF3_6.04</t>
  </si>
  <si>
    <t>AF3_6.05</t>
  </si>
  <si>
    <t>AF3_3</t>
  </si>
  <si>
    <t>AF3_4</t>
  </si>
  <si>
    <t>SDG 11.2, 11.7, 11a</t>
  </si>
  <si>
    <t>SDG 5.4</t>
  </si>
  <si>
    <t>SDG 5, 11</t>
  </si>
  <si>
    <t>SDG 4.2</t>
  </si>
  <si>
    <t>SDG 9c</t>
  </si>
  <si>
    <t>SDG 8.2,  8.3</t>
  </si>
  <si>
    <t>SDG 8.2,  8.3, 17.16, 17.17</t>
  </si>
  <si>
    <t>SDG 8.2</t>
  </si>
  <si>
    <t>SDG 5, 8, 10</t>
  </si>
  <si>
    <t xml:space="preserve">SDG 5.2, 5a </t>
  </si>
  <si>
    <t>SDG 5.5</t>
  </si>
  <si>
    <t>SDG 5c</t>
  </si>
  <si>
    <t xml:space="preserve">SDG 11.1, 11.2 </t>
  </si>
  <si>
    <t>SDG 9.1, 11</t>
  </si>
  <si>
    <t>SDG5, 10.3</t>
  </si>
  <si>
    <t>Steigerung der Produktion von erneuerbaren Energien in der Region (durch Biomasse, Windkraft, Wasserkraft, Sonnenenergie, Geothermie, sonstige Energiebereitstellung)</t>
  </si>
  <si>
    <t>Biodiversität</t>
  </si>
  <si>
    <t>Verkehr und nachhaltige Mobilität (Radfahren im Alltag- und Freizeit, Zu Fuß gehen Alltagswege &amp; Wandern; e-Mobilität, Sharing, ÖPNV und Mikro-ÖV, sonstiges)</t>
  </si>
  <si>
    <t>Zu Klimaschutz und Klimawandelanpassung zählen z.B. Verringerung des Verkehrsaufkommens, Ausbau öffentlicher Verkehrsinfrastruktur, Bepflanzungs- und Gestaltungsmaßnahmen bei ruhendem und fließendem Verkehr, Sicherung thermische Komfort in öffentlichen Verkehrsmitteln. Zur Klimawandelanpassung z.B.: Reduktion der Hitzebelastung von Personal und Fahrgästen, Reduktion dauerhaft versiegelter Verkehrsflächen, Car- und Bike-Sharing</t>
  </si>
  <si>
    <t>AF4_1</t>
  </si>
  <si>
    <t>AF4_1.01</t>
  </si>
  <si>
    <t>AF4_1.02</t>
  </si>
  <si>
    <t>AF4_1.03</t>
  </si>
  <si>
    <t>AF4_1.04</t>
  </si>
  <si>
    <t>AF4_2</t>
  </si>
  <si>
    <t>AF4_2.01</t>
  </si>
  <si>
    <t>AF4_2.02</t>
  </si>
  <si>
    <t>AF4_2.03</t>
  </si>
  <si>
    <t>AF4_2.04</t>
  </si>
  <si>
    <t>AF4_2.05</t>
  </si>
  <si>
    <t>AF4_2.06</t>
  </si>
  <si>
    <t>AF4_2.07</t>
  </si>
  <si>
    <t>AF4_2.08</t>
  </si>
  <si>
    <t>AF4_2.09</t>
  </si>
  <si>
    <t>AF4_2.10</t>
  </si>
  <si>
    <t>AF4_2.11</t>
  </si>
  <si>
    <t>AF4_3.01</t>
  </si>
  <si>
    <t>AF4_3.02</t>
  </si>
  <si>
    <t>AF4_3.03</t>
  </si>
  <si>
    <t>AF4_3.04</t>
  </si>
  <si>
    <t>AF4_3.05</t>
  </si>
  <si>
    <t>AF4_3.06</t>
  </si>
  <si>
    <t>AF4_3.07</t>
  </si>
  <si>
    <t>AF4_3.08</t>
  </si>
  <si>
    <t>SDG 13.2, 13.3</t>
  </si>
  <si>
    <t>SDG 13.3</t>
  </si>
  <si>
    <t>SDG 15.2, 15b</t>
  </si>
  <si>
    <t>SDG 9.1, 9.2, 9.4, 11.2, 11.3</t>
  </si>
  <si>
    <t xml:space="preserve">SDG 6 </t>
  </si>
  <si>
    <t>SDG 12b</t>
  </si>
  <si>
    <t>SDG 13.1, 13.2</t>
  </si>
  <si>
    <t xml:space="preserve">SDG 8.2, 8.4, </t>
  </si>
  <si>
    <t>SDG 8.2, 8.4</t>
  </si>
  <si>
    <t>SDG 17.16</t>
  </si>
  <si>
    <t>AF4_3</t>
  </si>
  <si>
    <t>Produktinnovation: ein neues Angebot/ein Produkt/ eine neue Dienstleistung wurde entwickelt/ ein bestehendes Angebot/Produkt/Dienstleistung wurde verbessert mit dem vorrangigen Ziel, das Klima zu schützen bzw. Klimawandelanpassung zu unterstützen</t>
  </si>
  <si>
    <t>Neue Partner entlang der Dienstleistungskette/Produktionskette wurden gefunden</t>
  </si>
  <si>
    <t>die Nutzerinnen und Nutzer der Angebote, Produkte und Dienstleistungen wurden qualifiziert</t>
  </si>
  <si>
    <t>Wasserwirtschaft  und Naturgefahren</t>
  </si>
  <si>
    <t>Wirtschaft und Tourismus</t>
  </si>
  <si>
    <t>ältere Menschen</t>
  </si>
  <si>
    <t>Jugendliche</t>
  </si>
  <si>
    <t>Menschen mit Betreuungspflichten</t>
  </si>
  <si>
    <t>Frauen</t>
  </si>
  <si>
    <t>Männer</t>
  </si>
  <si>
    <t xml:space="preserve">Menschen mit Migrationshintergrund </t>
  </si>
  <si>
    <t>Menschen mit Behinderung</t>
  </si>
  <si>
    <t>Ehrenamtlich tätige</t>
  </si>
  <si>
    <t>Gäste (Tourismus)</t>
  </si>
  <si>
    <t>sich die Beschäftigungssituation von Frauen verbessert hat</t>
  </si>
  <si>
    <t>Frauen  vermehrt in Leitungs-/Entscheidungspositionen gelangt sind</t>
  </si>
  <si>
    <t>Vereinbarkeit Familie, Beruf und Privatleben  verbessert wurde</t>
  </si>
  <si>
    <t>traditionelle Geschlechterrollen thematisiert bzw. aufgebrochen/ Geschlechterstereotypen abgebaut wurden</t>
  </si>
  <si>
    <t>Weiteres</t>
  </si>
  <si>
    <t>Zuzug</t>
  </si>
  <si>
    <t>Rückbindung von Weggezogenen</t>
  </si>
  <si>
    <t>Integration von neuen/alternativen Lebensstilen</t>
  </si>
  <si>
    <t>Initiativen für älter werdende Gesellschaft</t>
  </si>
  <si>
    <t>Redimensionierung schrumpfender Gebiete</t>
  </si>
  <si>
    <t>IST-Werte</t>
  </si>
  <si>
    <t xml:space="preserve">Projekt 1 </t>
  </si>
  <si>
    <t>Projekt 2</t>
  </si>
  <si>
    <t>Projekt 3</t>
  </si>
  <si>
    <t>Projekt 4</t>
  </si>
  <si>
    <t>Projekt 5</t>
  </si>
  <si>
    <t>Projekt 6</t>
  </si>
  <si>
    <t>Projekt 7</t>
  </si>
  <si>
    <t>Projekt 8</t>
  </si>
  <si>
    <t>Projekt 9</t>
  </si>
  <si>
    <t>AF1 Wettbewerbsfähigkeit</t>
  </si>
  <si>
    <t>AF2 Kultur und Natur</t>
  </si>
  <si>
    <t>AF3 Gemeinwohl</t>
  </si>
  <si>
    <t>AF4 Klima</t>
  </si>
  <si>
    <t>Zielwerte
lt. LES</t>
  </si>
  <si>
    <t xml:space="preserve"> die Nutzerinnen und Nutzer der Angebote, Produkte und Dienstleistungen wurden qualifiziert z.B. Pflegekräfte werden für den Umgang mit Hitze qualifiziert; Gemeindeverwaltungen für die Beratung zu Naturgefahren,…</t>
  </si>
  <si>
    <t>Projekt xx</t>
  </si>
  <si>
    <r>
      <t xml:space="preserve">Indikator auf Projektebene 
(inklusive LAG-Management)
</t>
    </r>
    <r>
      <rPr>
        <b/>
        <sz val="11"/>
        <color indexed="10"/>
        <rFont val="Calibri"/>
        <family val="2"/>
      </rPr>
      <t>Rot = EU-Indikator</t>
    </r>
  </si>
  <si>
    <t>Themenbereich</t>
  </si>
  <si>
    <t>Anpassungsmaßnahmen sind z.B.  zukünftige Gewährleistung der Wasserversorgung, Maßnahmen für Hochwasserschutz, Erhöhung des Wasserrückhalts, Reaktivierung natürlicher Überschwemmungsflächen,  Sicherung Hochwasserrückhalteflächen- und Hochwasserschutzbauten, Festlegung und Schutz von Siedlungsräumen, Forcierung partizipativer Ansätze im Naturgefahren- und Katastrophenmanagement</t>
  </si>
  <si>
    <t>Klimaschutz beinhaltet z.B. Energiesparmaßnahmen. Zu Klimawandelanpassung gehören z.B. Maßnahmen zur Erhöhung der Resilienz von Produktion, Vertrieb und betrieblicher Infrastruktur gegenüber klimabedingten Ausfällen, Alternative KEM und KLAR! taugliche touristische Angebote und Produkte (z.B. schneeunabhängigem Wintertourismus und zu neuer Sommerfrische), Ausbau Kultur- und Städtetourismus, Ausbau des Radfahr-, Wander- und Wassererlebnisangebotes</t>
  </si>
  <si>
    <t>hierunter fallen auch Anlagen aller Art zur Produktion, Verteilung und Speicherung erneuerbarer Energie (z.B. Solarpanele, Batteriespeicher, Ladestationen, etc.)</t>
  </si>
  <si>
    <t>Zu Klimaschutz als auch Klimawandelanpassung gehört z.B. Thermische Gebäudesanierung, Energieeffizienz,  erneuerbare Energieträger als Heizungssystem, thermischer Komfort und Behaglichkeit im Neubau und durch Sanierung, forcierte Anwendung passiven und aktiven Kühlens mittels energieeffizienten und ressourcenschonenden Technologien. Reine Klimawandelanpassung:  Klimafittes Bauen, Hitze- und Sonnenschutz, Beschattung und Bepflanzung, Reduktion der Versiegelung, Eigenversickerung und Gebrauchswassernutzung, bauliche Maßnahmen an Gebäuden zur Erhöhung der Hochwassersicherheit</t>
  </si>
  <si>
    <r>
      <t>Klimaschutz ist z.B. Energieraumplanung,</t>
    </r>
    <r>
      <rPr>
        <sz val="11"/>
        <color indexed="10"/>
        <rFont val="Calibri"/>
        <family val="2"/>
      </rPr>
      <t xml:space="preserve"> </t>
    </r>
    <r>
      <rPr>
        <sz val="11"/>
        <color theme="1"/>
        <rFont val="Calibri"/>
        <family val="2"/>
        <scheme val="minor"/>
      </rPr>
      <t xml:space="preserve">Gefahrenzonenplanung, Flächenwidmungsplan, Infrastrukturversorgung, </t>
    </r>
    <r>
      <rPr>
        <sz val="11"/>
        <color indexed="10"/>
        <rFont val="Calibri"/>
        <family val="2"/>
      </rPr>
      <t xml:space="preserve"> </t>
    </r>
    <r>
      <rPr>
        <sz val="11"/>
        <color theme="1"/>
        <rFont val="Calibri"/>
        <family val="2"/>
        <scheme val="minor"/>
      </rPr>
      <t>Trinkwasserversorgung, Klimawandelanpassung ist z.B. Berücksichtigung mikro/mesoklimatische Bedingungen bei Stadt- und Freiraumplanung, Sicherung Kalt- und Frischluftschneisen, Sicherung grüner und blauer Infrastruktur, Sicherung ökologisch bedeutsamer Freiräume; Anpassung Wassermanagement für Grün- und Freiräume</t>
    </r>
  </si>
  <si>
    <r>
      <t xml:space="preserve">Klimawandelanpassung ist z.B. Maßnahmen für Umgang mit Hitze und Trockenheit, Schutz vor Hitze und vermehrte Flüssigkeitsaufnahme, Risikomanagement allergener und invasiver Arten, </t>
    </r>
    <r>
      <rPr>
        <sz val="11"/>
        <color theme="1"/>
        <rFont val="Calibri"/>
        <family val="2"/>
        <scheme val="minor"/>
      </rPr>
      <t>Gesundheitssorge</t>
    </r>
  </si>
  <si>
    <t>Beispiele für Anpassungsmaßnahmen sind z.B. Klimafitter Wald, Bestandsumwandlung, Forcierung Biomasse, Humusaufbau und Sicherung der Bodenfruchtbarkeit, wassersparende Bewässerungssysteme, hitzetolerante, wassersparende Pflanzen, Anpassung Düngemanagement, Erhalt und Revitalisierung Almen, integrierte Landschaftsgestaltung zur Bodensicherung,  Anpassung der Baumarten und Herkunftswahl, bodenschonende Bewirtschaftung, Reduktion Wildschäden, Vorsorgemaßnahmen gegen mögliche Zunahme von Waldbränden</t>
  </si>
  <si>
    <t xml:space="preserve">Immaterielles Kulturgut umfasst: mündlich überlieferte Traditionen einschließlich Sprache, Bräuche, Rituale &amp; Feste, traditionelle Handwerkstechniken, Wissen und Praktiken im Umgang mit der Natur, traditionelle Heilmittel, sowie traditionelle darstellende Kunst. Materielles Kulturgut sind Baudenkmäler (Gebäude, archäologische Stätten) sowie bewegliche Objekte in Bibliotheken oder Museen (Denkmal). </t>
  </si>
  <si>
    <t xml:space="preserve">Biodiversität umfasst die Arten von Tieren, Pflanzen, Pilzen, Bakterien und die Lebensräume, in denen diese leben sowie die genetische Vielfalt innerhalb der Arten z.B. Unterarten, Sorten, Rassen. Ökosystemleistungen umfassen </t>
  </si>
  <si>
    <t>Dazu gehört vor allem die Verringerung von Pestizid- und Düngemitteleinsatz auf privaten und/oder öffentlichen Flächen: Zu den Pestiziden gehören u.a. Bakterizide und Fungizide, Herbizide (gegen Pflanzen), Algizide, Insektizide, Mittel gegen Wildverbiss, Beizmittel zur Saatgutbehandlung etc. Mit dem European Green Deal wurde das Ziel gesetzt, den Einsatz von chemischen und gefährlichen Pestiziden bis 2030 um 50 % zu reduzieren. Lichtverschmutzung: Die Ursachen der Lichtverschmutzung reichen von der Straßenbeleuchtung, der Anstrahlung von Denkmälern und Gebäuden, der Geschäftsbeleuchtung bis hin zu den Lichtquellen aus privaten Gebäuden. Das kann negative Auswirkungen auf Flora und Fauna (v.a. der starke Rückgang nachtaktiver Insekten) haben. Alternativen dazu sind z.B. im  "Österreichischen Leitfaden Außenbeleuchtung - Licht, das mehr nützt als stört" der Wiener Umweltanwaltschaft zu finden.</t>
  </si>
  <si>
    <t xml:space="preserve">Biodiversitätsfördernde Gestaltung und Bewirtschaftung auf privaten und/oder öffentlichen Flächen: Die Versiegelung und homogene Bepflanzung (oft mit nicht standortgerechten Pflanzen), von öffentlichen Flächen aber auch privaten Flächen trägt zum Rückgang heimischer Arten bei. Um diesen drastischen Verlust an Arten und Individuen zu stoppen oder einzudämmen, braucht es möglichst viele, im besten Fall vernetzte biodiversitätsfördernde Flächen (Trittsteinbiotope), die entsprechend gestaltet und gepflegt werden. Dazu gehören im Rahmen von LEADER neu geschaffene, fußläufig erreichbare und unter ökologischen Kriterien errichtete &amp; bewirtschaftete kleine "Naherholungsinseln". Fußläufig bedeutet "zu Fuß leicht erreichbar", dass also nach einigen Minuten Gehen eine Naherholungsfläche erreichbar ist. Ebenfalls hier erfasst werden Renaturierungen: die Wiederherstellung von naturnahen Lebensräumen aus kultivierten, genutzten Flächen und entsprechendes Pflegemanagement (z.B. kanalisierte Flüsse erhalten wieder ein natürliches Flussbett, heimische Pflanzen und Tierarten werden darin angesiedelt). </t>
  </si>
  <si>
    <t xml:space="preserve">z.B. im Rahmen von LEADER neu geschaffene, fußläufig erreichbare und unter ökologischen Kriterien errichtete &amp; bewirtschaftete kleine "Naherholungsinseln" </t>
  </si>
  <si>
    <t xml:space="preserve">z.B. zur Reduktion/Vermeidung von Abfall, Re-use, Substitution fossiler durch nachwachsende Rohstoffe, etc.  </t>
  </si>
  <si>
    <t>Bioökonomie umfasst alle Aktivitäten, die von einer auf fossilen Ressourcen basierenden Wirtschaft wegführen. Stattdessen sollen verschiedene nachwachsende Rohstoffe eingesetzt werden. In diesem Indikator wird die biobasierte stoffliche Nutzung durch Gewerbe und Industrie erfasst.</t>
  </si>
  <si>
    <t>Erstellen von Leerstandskataster oder -inventaren; Finanzierung von Leerstandsmanager:innen oder Plänen/Konzepten zur Leerstandnutzung,  Bewusstseinsbildung</t>
  </si>
  <si>
    <t>Hierzu zählen gemeindeübergreifende Raumentwicklungskonzepte, gemeindeübergreifende Gewerbegebiete, etc.</t>
  </si>
  <si>
    <t>Ein Beitrag zur Wirtschaftsstandortentwicklung ist dadurch gekennzeichnet, dass der Nutzen nicht ausschließlich den Projektbetreibern oder einigen wenigen klar definierten Betrieben zugutekommt sondern der Region im weiteren Sinne als Ressource dient. Es geht demnach um "regionale Wettbewerbsfähigkeit" und nicht ausschließlich um "betriebliche Wettbewerbsfähigkeit"</t>
  </si>
  <si>
    <t>Wird die Wirtschaftlichkeit bei der Herstellung eines Produkts/ einer Dienstleistung verbessert? (durch effizientere Prozesse, weniger Ressourceneinsatz, höheren Output…)</t>
  </si>
  <si>
    <t xml:space="preserve">Werden durch das Projekt neue Partner für die Herstellung des Produkts/ der Dienstleistung (vor- oder nachgelagert) gefunden? Kann man sich damit mehr auf das Kerngeschäft fokussieren? z.B. Lieferanten &amp; Zulieferer wurden aufgrund einer Matrix ermittelt und rekrutiert - Lieferantenbewertung; Auslagern gewisser Prozesse - Lieferanten, Freelancer oder Dienstleister </t>
  </si>
  <si>
    <t>Werden interne Abläufe mit Bezug auf Produktion, Mitarbeiterführung, Logistik verbessert? Gibt es neue Angebote für die Qualifizierung der Mitarbeiter:innen?  Z.B. Persönlichen Austausch verbessern, neue technische "Kaffee-; Brainstorming" Apps; Erfassung der Mitarbeitereigenschaften für einen effizienten Einsatz; Kooperationen erfassen und nutzen</t>
  </si>
  <si>
    <t xml:space="preserve">Anzahl gewerblich tätiger Betriebe (KMU) inkl. Gemeinden, inkl. Bioökonomiebetriebe, welche eine direkte Förderung aus dem Projekt erhalten; nicht beschränkt auf neu geschaffene Betriebe; externe Beauftragungen im Rahmen von Projekten zählen nicht zu direkten Zahlungen; </t>
  </si>
  <si>
    <t>Kooperation bedeutet das absichtsvolle Zusammenwirken unterschiedlicher Akteur:innen (Personen/Organisationen) um ein gemeinsames Ziel zu erreichen. Hier sollen jene in diesem Sinne zusammenarbeitenden Akteur:innen (Personen/Organisationen) verortet werden, die maßgeblich - und unersetzbar - für die Projektergebnis verantwortlich sind. z.B. gemeinsame Finanzierung der Eigenmittel, gemeinsame inhaltliche Arbeit, gemeinsame Repräsentation in Gremien (Steuerungsgruppe, Arbeitsgruppen, etc.). Kooperation kann aber auch nur die Zusammenarbeit in einem Sektor bedeuten (dann wird nur ein Bereich gewählt)</t>
  </si>
  <si>
    <t>als Beteiligungsmöglichkeiten in diesem Sinne gelten alle Formen der Mitgestaltung/ Mitentscheidung im Projekt durch Personen die nicht der Projektwerbenden Person zuzurechnen sind sowie alle Möglichkeiten direkter partizipativer Demokratie. Nicht als Beteiligung gilt reine Information</t>
  </si>
  <si>
    <t>Themen der Beteiligung sind eher allgemein gehalten, es wird wenig Vorwissen vorausgesetzt, Beteiligte werden zumeist in ihrer Rolle als "Bewohner:in der Region" angesprochen. z.B. (Online-) Befragungen</t>
  </si>
  <si>
    <t>Anzahl an Initiativen/Projektideen, die vom LAG Management beraten wurden/ an denen die LAG in der Entstehung beteiligt war, die dann in anderen Förderprogrammen gefördert bzw. anderweitig finanziert wurden</t>
  </si>
  <si>
    <t>Summe
IST-Werte</t>
  </si>
  <si>
    <t xml:space="preserve">Dieses Projekt bietet Beteiligungsmöglichkeit </t>
  </si>
  <si>
    <t>In wievielen Gemeinden der Region wirkt dieses Projekt? (Anzahl)</t>
  </si>
  <si>
    <t>Dieses Projekt leistet einen Beitrag zu Kreislaufwirtschaft/ Bioökonomie und zwar durch</t>
  </si>
  <si>
    <t>BewohnerInnen von LAGs aus dem selben Bundesland</t>
  </si>
  <si>
    <t>BewohnerInnen von LAGs aus anderen Bundesländern</t>
  </si>
  <si>
    <t>BewohnerInnen von LAGs aus anderen EU-Mitgliedsstaaten</t>
  </si>
  <si>
    <t>SK5.04</t>
  </si>
  <si>
    <t>Dieses Projekt konnte den persönlichen Kontakt herstellen zwischen BewohnerInnen der Region und (Mehrfachzuordnung möglich)</t>
  </si>
  <si>
    <t>anderen BewohnerInnen der Region, zu denen zuvor kein Kontakt bestand</t>
  </si>
  <si>
    <t>SK7</t>
  </si>
  <si>
    <t>Dieses Projekt hat dazu beigetragen, die Kompetenzen der im Projekt aktiven Personen zu erhöhen</t>
  </si>
  <si>
    <t xml:space="preserve">Hierunter fallen thematische Kompetenzen bezogen auf den Projektinhalt aber auch Kompetenzen hinsichtlich Projektmanagement, Beteiligung, etc. </t>
  </si>
  <si>
    <t>DK5</t>
  </si>
  <si>
    <t>Anzahl an Kanälen/Medien, die zur Kommunikation des Projekts genutzt werden.</t>
  </si>
  <si>
    <t>Als Kommunikationskanal/Medium zählen einzelne Printmedien, Website, Social-Media-Kanäle, Podcasts, Videos, etc.</t>
  </si>
  <si>
    <t>GKZ</t>
  </si>
  <si>
    <t>Bezirk</t>
  </si>
  <si>
    <t>Region</t>
  </si>
  <si>
    <t>Gemeinde</t>
  </si>
  <si>
    <t>VBG01</t>
  </si>
  <si>
    <t>Alberschwende</t>
  </si>
  <si>
    <t>Andelsbuch</t>
  </si>
  <si>
    <t>Au</t>
  </si>
  <si>
    <t>Bludenz</t>
  </si>
  <si>
    <t>Bartholomäberg</t>
  </si>
  <si>
    <t>Bezau</t>
  </si>
  <si>
    <t>Bizau</t>
  </si>
  <si>
    <t>Blons</t>
  </si>
  <si>
    <t>VBG02</t>
  </si>
  <si>
    <t>Bludesch</t>
  </si>
  <si>
    <t>Brand</t>
  </si>
  <si>
    <t>Buch</t>
  </si>
  <si>
    <t>Bürs</t>
  </si>
  <si>
    <t>Bürserberg</t>
  </si>
  <si>
    <t>Dalaas</t>
  </si>
  <si>
    <t>Damüls</t>
  </si>
  <si>
    <t>Doren</t>
  </si>
  <si>
    <t>Düns</t>
  </si>
  <si>
    <t>Dünserberg</t>
  </si>
  <si>
    <t>Egg</t>
  </si>
  <si>
    <t>Eichenberg</t>
  </si>
  <si>
    <t>Fontanella</t>
  </si>
  <si>
    <t>Frastanz</t>
  </si>
  <si>
    <t>Fraxern</t>
  </si>
  <si>
    <t>Gaschurn</t>
  </si>
  <si>
    <t>Göfis</t>
  </si>
  <si>
    <t>Hittisau</t>
  </si>
  <si>
    <t>Hohenweiler</t>
  </si>
  <si>
    <t>Hörbranz</t>
  </si>
  <si>
    <t>Innerbraz</t>
  </si>
  <si>
    <t>Klaus</t>
  </si>
  <si>
    <t>Klösterle</t>
  </si>
  <si>
    <t>Krumbach</t>
  </si>
  <si>
    <t>Langen bei Bregenz</t>
  </si>
  <si>
    <t>Langenegg</t>
  </si>
  <si>
    <t>Laterns</t>
  </si>
  <si>
    <t>Lech</t>
  </si>
  <si>
    <t>Lingenau</t>
  </si>
  <si>
    <t>Lorüns</t>
  </si>
  <si>
    <t>Ludesch</t>
  </si>
  <si>
    <t>Meiningen</t>
  </si>
  <si>
    <t>Mellau</t>
  </si>
  <si>
    <t>Mittelberg</t>
  </si>
  <si>
    <t>Möggers</t>
  </si>
  <si>
    <t>Nenzing</t>
  </si>
  <si>
    <t>Nüziders</t>
  </si>
  <si>
    <t>Raggal</t>
  </si>
  <si>
    <t>Rankweil</t>
  </si>
  <si>
    <t>Reuthe</t>
  </si>
  <si>
    <t>Riefensberg</t>
  </si>
  <si>
    <t>Röns</t>
  </si>
  <si>
    <t>Röthis</t>
  </si>
  <si>
    <t>Satteins</t>
  </si>
  <si>
    <t>Schlins</t>
  </si>
  <si>
    <t>Schnepfau</t>
  </si>
  <si>
    <t>Schnifis</t>
  </si>
  <si>
    <t>Schoppernau</t>
  </si>
  <si>
    <t>Schröcken</t>
  </si>
  <si>
    <t>Schruns</t>
  </si>
  <si>
    <t>Schwarzenberg</t>
  </si>
  <si>
    <t>Sibratsgfäll</t>
  </si>
  <si>
    <t>Silbertal</t>
  </si>
  <si>
    <t>Sonntag</t>
  </si>
  <si>
    <t>Stallehr</t>
  </si>
  <si>
    <t>Sulz</t>
  </si>
  <si>
    <t>Sulzberg</t>
  </si>
  <si>
    <t>Thüringen</t>
  </si>
  <si>
    <t>Thüringerberg</t>
  </si>
  <si>
    <t>Tschagguns</t>
  </si>
  <si>
    <t>Übersaxen</t>
  </si>
  <si>
    <t>Vandans</t>
  </si>
  <si>
    <t>Viktorsberg</t>
  </si>
  <si>
    <t>Warth</t>
  </si>
  <si>
    <t>Weiler</t>
  </si>
  <si>
    <t>Zwischenwasser</t>
  </si>
  <si>
    <t>LAGnr</t>
  </si>
  <si>
    <t>LAGname</t>
  </si>
  <si>
    <t>BGL01</t>
  </si>
  <si>
    <t>nordburgenland plus</t>
  </si>
  <si>
    <t>Eisenstadt</t>
  </si>
  <si>
    <t>Rust</t>
  </si>
  <si>
    <t>Breitenbrunn am Neusiedler See</t>
  </si>
  <si>
    <t>Donnerskirchen</t>
  </si>
  <si>
    <t>Großhöflein</t>
  </si>
  <si>
    <t>Hornstein</t>
  </si>
  <si>
    <t>Klingenbach</t>
  </si>
  <si>
    <t>Leithaprodersdorf</t>
  </si>
  <si>
    <t>Mörbisch am See</t>
  </si>
  <si>
    <t>Müllendorf</t>
  </si>
  <si>
    <t>Neufeld an der Leitha</t>
  </si>
  <si>
    <t>Oggau am Neusiedler See</t>
  </si>
  <si>
    <t>Oslip</t>
  </si>
  <si>
    <t>Purbach am Neusiedler See</t>
  </si>
  <si>
    <t>Schützen am Gebirge</t>
  </si>
  <si>
    <t>Siegendorf</t>
  </si>
  <si>
    <t>Steinbrunn</t>
  </si>
  <si>
    <t>Trausdorf an der Wulka</t>
  </si>
  <si>
    <t>Wimpassing an der Leitha</t>
  </si>
  <si>
    <t>Wulkaprodersdorf</t>
  </si>
  <si>
    <t>Loretto</t>
  </si>
  <si>
    <t>Stotzing</t>
  </si>
  <si>
    <t>Zillingtal</t>
  </si>
  <si>
    <t>Zagersdorf</t>
  </si>
  <si>
    <t>Draßburg</t>
  </si>
  <si>
    <t>Forchtenstein</t>
  </si>
  <si>
    <t>Hirm</t>
  </si>
  <si>
    <t>Loipersbach im Burgenland</t>
  </si>
  <si>
    <t>Marz</t>
  </si>
  <si>
    <t>Mattersburg</t>
  </si>
  <si>
    <t>Neudörfl</t>
  </si>
  <si>
    <t>Pöttelsdorf</t>
  </si>
  <si>
    <t>Pöttsching</t>
  </si>
  <si>
    <t>Rohrbach bei Mattersburg</t>
  </si>
  <si>
    <t>Bad Sauerbrunn</t>
  </si>
  <si>
    <t>Schattendorf</t>
  </si>
  <si>
    <t>Sieggraben</t>
  </si>
  <si>
    <t>Sigleß</t>
  </si>
  <si>
    <t>Wiesen</t>
  </si>
  <si>
    <t>Antau</t>
  </si>
  <si>
    <t>Baumgarten</t>
  </si>
  <si>
    <t>Zemendorf-Stöttera</t>
  </si>
  <si>
    <t>Krensdorf</t>
  </si>
  <si>
    <t>Andau</t>
  </si>
  <si>
    <t>Apetlon</t>
  </si>
  <si>
    <t>Deutsch Jahrndorf</t>
  </si>
  <si>
    <t>Frauenkirchen</t>
  </si>
  <si>
    <t>Gattendorf</t>
  </si>
  <si>
    <t>Gols</t>
  </si>
  <si>
    <t>Halbturn</t>
  </si>
  <si>
    <t>Illmitz</t>
  </si>
  <si>
    <t>Jois</t>
  </si>
  <si>
    <t>Neusiedl am See</t>
  </si>
  <si>
    <t>Nickelsdorf</t>
  </si>
  <si>
    <t>Pama</t>
  </si>
  <si>
    <t>Pamhagen</t>
  </si>
  <si>
    <t>Parndorf</t>
  </si>
  <si>
    <t>Podersdorf am See</t>
  </si>
  <si>
    <t>Tadten</t>
  </si>
  <si>
    <t>Weiden am See</t>
  </si>
  <si>
    <t>Winden am See</t>
  </si>
  <si>
    <t>Zurndorf</t>
  </si>
  <si>
    <t>Neudorf</t>
  </si>
  <si>
    <t>Potzneusiedl</t>
  </si>
  <si>
    <t>Edelstal</t>
  </si>
  <si>
    <t>BGL02</t>
  </si>
  <si>
    <t>mittelburgenland plus</t>
  </si>
  <si>
    <t>Deutschkreutz</t>
  </si>
  <si>
    <t>Draßmarkt</t>
  </si>
  <si>
    <t>Frankenau-Unterpullendorf</t>
  </si>
  <si>
    <t>Großwarasdorf</t>
  </si>
  <si>
    <t>Horitschon</t>
  </si>
  <si>
    <t>Kaisersdorf</t>
  </si>
  <si>
    <t>Kobersdorf</t>
  </si>
  <si>
    <t>Lackenbach</t>
  </si>
  <si>
    <t>Lockenhaus</t>
  </si>
  <si>
    <t>Lutzmannsburg</t>
  </si>
  <si>
    <t>Mannersdorf an der Rabnitz</t>
  </si>
  <si>
    <t>Markt Sankt Martin</t>
  </si>
  <si>
    <t>Neckenmarkt</t>
  </si>
  <si>
    <t>Neutal</t>
  </si>
  <si>
    <t>Nikitsch</t>
  </si>
  <si>
    <t>Oberpullendorf</t>
  </si>
  <si>
    <t>Piringsdorf</t>
  </si>
  <si>
    <t>Raiding</t>
  </si>
  <si>
    <t>Ritzing</t>
  </si>
  <si>
    <t>Steinberg-Dörfl</t>
  </si>
  <si>
    <t>Stoob</t>
  </si>
  <si>
    <t>Weppersdorf</t>
  </si>
  <si>
    <t>Lackendorf</t>
  </si>
  <si>
    <t>Unterfrauenhaid</t>
  </si>
  <si>
    <t>Unterrabnitz-Schwendgraben</t>
  </si>
  <si>
    <t>Weingraben</t>
  </si>
  <si>
    <t>Oberloisdorf</t>
  </si>
  <si>
    <t>Pilgersdorf</t>
  </si>
  <si>
    <t>BGL03</t>
  </si>
  <si>
    <t>südburgenland plus</t>
  </si>
  <si>
    <t>Bocksdorf</t>
  </si>
  <si>
    <t>Burgauberg-Neudauberg</t>
  </si>
  <si>
    <t>Eberau</t>
  </si>
  <si>
    <t>Gerersdorf-Sulz</t>
  </si>
  <si>
    <t>Güssing</t>
  </si>
  <si>
    <t>Güttenbach</t>
  </si>
  <si>
    <t>Heiligenbrunn</t>
  </si>
  <si>
    <t>Kukmirn</t>
  </si>
  <si>
    <t>Neuberg im Burgenland</t>
  </si>
  <si>
    <t>Neustift bei Güssing</t>
  </si>
  <si>
    <t>Olbendorf</t>
  </si>
  <si>
    <t>Ollersdorf im Burgenland</t>
  </si>
  <si>
    <t>Stegersbach</t>
  </si>
  <si>
    <t>Stinatz</t>
  </si>
  <si>
    <t>Strem</t>
  </si>
  <si>
    <t>Tobaj</t>
  </si>
  <si>
    <t>Hackerberg</t>
  </si>
  <si>
    <t>Wörterberg</t>
  </si>
  <si>
    <t>Großmürbisch</t>
  </si>
  <si>
    <t>Inzenhof</t>
  </si>
  <si>
    <t>Kleinmürbisch</t>
  </si>
  <si>
    <t>Tschanigraben</t>
  </si>
  <si>
    <t>Heugraben</t>
  </si>
  <si>
    <t>Rohr im Burgenland</t>
  </si>
  <si>
    <t>Bildein</t>
  </si>
  <si>
    <t>Rauchwart</t>
  </si>
  <si>
    <t>Moschendorf</t>
  </si>
  <si>
    <t>Deutsch Kaltenbrunn</t>
  </si>
  <si>
    <t>Eltendorf</t>
  </si>
  <si>
    <t>Heiligenkreuz im Lafnitztal</t>
  </si>
  <si>
    <t>Jennersdorf</t>
  </si>
  <si>
    <t>Minihof-Liebau</t>
  </si>
  <si>
    <t>Mogersdorf</t>
  </si>
  <si>
    <t>Neuhaus am Klausenbach</t>
  </si>
  <si>
    <t>Rudersdorf</t>
  </si>
  <si>
    <t>Weichselbaum</t>
  </si>
  <si>
    <t>Königsdorf</t>
  </si>
  <si>
    <t>Mühlgraben</t>
  </si>
  <si>
    <t>Bad Tatzmannsdorf</t>
  </si>
  <si>
    <t>Bernstein</t>
  </si>
  <si>
    <t>Deutsch Schützen-Eisenberg</t>
  </si>
  <si>
    <t>Grafenschachen</t>
  </si>
  <si>
    <t>Großpetersdorf</t>
  </si>
  <si>
    <t>Hannersdorf</t>
  </si>
  <si>
    <t>Kemeten</t>
  </si>
  <si>
    <t>Kohfidisch</t>
  </si>
  <si>
    <t>Litzelsdorf</t>
  </si>
  <si>
    <t>Loipersdorf-Kitzladen</t>
  </si>
  <si>
    <t>Mariasdorf</t>
  </si>
  <si>
    <t>Markt Allhau</t>
  </si>
  <si>
    <t>Markt Neuhodis</t>
  </si>
  <si>
    <t>Mischendorf</t>
  </si>
  <si>
    <t>Oberdorf im Burgenland</t>
  </si>
  <si>
    <t>Oberschützen</t>
  </si>
  <si>
    <t>Oberwart</t>
  </si>
  <si>
    <t>Pinkafeld</t>
  </si>
  <si>
    <t>Rechnitz</t>
  </si>
  <si>
    <t>Riedlingsdorf</t>
  </si>
  <si>
    <t>Rotenturm an der Pinka</t>
  </si>
  <si>
    <t>Schachendorf</t>
  </si>
  <si>
    <t>Stadtschlaining</t>
  </si>
  <si>
    <t>Unterkohlstätten</t>
  </si>
  <si>
    <t>Unterwart</t>
  </si>
  <si>
    <t>Weiden bei Rechnitz</t>
  </si>
  <si>
    <t>Wolfau</t>
  </si>
  <si>
    <t>Neustift an der Lafnitz</t>
  </si>
  <si>
    <t>Jabing</t>
  </si>
  <si>
    <t>Badersdorf</t>
  </si>
  <si>
    <t xml:space="preserve">LAG Mittelkärnten </t>
  </si>
  <si>
    <t>Schandorf</t>
  </si>
  <si>
    <t>KTN01</t>
  </si>
  <si>
    <t>Grafenstein</t>
  </si>
  <si>
    <t>Maria Saal</t>
  </si>
  <si>
    <t>Moosburg</t>
  </si>
  <si>
    <t>Poggersdorf</t>
  </si>
  <si>
    <t>Magdalensberg</t>
  </si>
  <si>
    <t>Althofen</t>
  </si>
  <si>
    <t>Brückl</t>
  </si>
  <si>
    <t>Deutsch-Griffen</t>
  </si>
  <si>
    <t>Eberstein</t>
  </si>
  <si>
    <t>Friesach</t>
  </si>
  <si>
    <t>Glödnitz</t>
  </si>
  <si>
    <t>Gurk</t>
  </si>
  <si>
    <t>Guttaring</t>
  </si>
  <si>
    <t>Hüttenberg</t>
  </si>
  <si>
    <t>Kappel am Krappfeld</t>
  </si>
  <si>
    <t>Klein St. Paul</t>
  </si>
  <si>
    <t>Liebenfels</t>
  </si>
  <si>
    <t>Metnitz</t>
  </si>
  <si>
    <t>Micheldorf</t>
  </si>
  <si>
    <t>Mölbling</t>
  </si>
  <si>
    <t>St. Georgen am Längsee</t>
  </si>
  <si>
    <t>St. Veit an der Glan</t>
  </si>
  <si>
    <t>Straßburg</t>
  </si>
  <si>
    <t>Weitensfeld im Gurktal</t>
  </si>
  <si>
    <t>Frauenstein</t>
  </si>
  <si>
    <t>Albeck</t>
  </si>
  <si>
    <t>Feldkirchen in Kärnten</t>
  </si>
  <si>
    <t>Glanegg</t>
  </si>
  <si>
    <t>Gnesau</t>
  </si>
  <si>
    <t>Himmelberg</t>
  </si>
  <si>
    <t>Ossiach</t>
  </si>
  <si>
    <t>St. Urban</t>
  </si>
  <si>
    <t>Steindorf am Ossiacher See</t>
  </si>
  <si>
    <t>LAG Region Hermagor</t>
  </si>
  <si>
    <t>Steuerberg</t>
  </si>
  <si>
    <t>KTN02</t>
  </si>
  <si>
    <t>Dellach</t>
  </si>
  <si>
    <t>Hermagor-Pressegger See</t>
  </si>
  <si>
    <t>Kirchbach</t>
  </si>
  <si>
    <t>Kötschach-Mauthen</t>
  </si>
  <si>
    <t>St. Stefan im Gailtal</t>
  </si>
  <si>
    <t>Gitschtal</t>
  </si>
  <si>
    <t>Lesachtal</t>
  </si>
  <si>
    <t>Weißensee</t>
  </si>
  <si>
    <t>LAG Villach-Umland</t>
  </si>
  <si>
    <t>Feistritz an der Gail</t>
  </si>
  <si>
    <t>KTN03</t>
  </si>
  <si>
    <t>Afritz am See</t>
  </si>
  <si>
    <t>Arnoldstein</t>
  </si>
  <si>
    <t>Arriach</t>
  </si>
  <si>
    <t>Bad Bleiberg</t>
  </si>
  <si>
    <t>Ferndorf</t>
  </si>
  <si>
    <t>Finkenstein am Faaker See</t>
  </si>
  <si>
    <t>Hohenthurn</t>
  </si>
  <si>
    <t>Nötsch im Gailtal</t>
  </si>
  <si>
    <t>Paternion</t>
  </si>
  <si>
    <t>Stockenboi</t>
  </si>
  <si>
    <t>Treffen am Ossiacher See</t>
  </si>
  <si>
    <t>Velden am Wörther See</t>
  </si>
  <si>
    <t>LAG Großglockner/Mölltal-Oberdrautal</t>
  </si>
  <si>
    <t>Wernberg</t>
  </si>
  <si>
    <t>KTN04</t>
  </si>
  <si>
    <t>Berg im Drautal</t>
  </si>
  <si>
    <t>Dellach im Drautal</t>
  </si>
  <si>
    <t>Großkirchheim</t>
  </si>
  <si>
    <t>Flattach</t>
  </si>
  <si>
    <t>Greifenburg</t>
  </si>
  <si>
    <t>Heiligenblut am Großglockner</t>
  </si>
  <si>
    <t>Irschen</t>
  </si>
  <si>
    <t>Kleblach-Lind</t>
  </si>
  <si>
    <t>Mallnitz</t>
  </si>
  <si>
    <t>Mörtschach</t>
  </si>
  <si>
    <t>Oberdrauburg</t>
  </si>
  <si>
    <t>Obervellach</t>
  </si>
  <si>
    <t>Rangersdorf</t>
  </si>
  <si>
    <t>Sachsenburg</t>
  </si>
  <si>
    <t>Stall</t>
  </si>
  <si>
    <t>Steinfeld</t>
  </si>
  <si>
    <t>Winklern</t>
  </si>
  <si>
    <t>Lurnfeld</t>
  </si>
  <si>
    <t xml:space="preserve">LAG Nockregion-Oberkärnten </t>
  </si>
  <si>
    <t>Reißeck</t>
  </si>
  <si>
    <t>KTN05</t>
  </si>
  <si>
    <t>Bad Kleinkirchheim</t>
  </si>
  <si>
    <t>Baldramsdorf</t>
  </si>
  <si>
    <t>Gmünd in Kärnten</t>
  </si>
  <si>
    <t>Lendorf</t>
  </si>
  <si>
    <t>Malta</t>
  </si>
  <si>
    <t>Millstatt am See</t>
  </si>
  <si>
    <t>Mühldorf</t>
  </si>
  <si>
    <t>Radenthein</t>
  </si>
  <si>
    <t>Rennweg am Katschberg</t>
  </si>
  <si>
    <t>Seeboden am Millstätter See</t>
  </si>
  <si>
    <t>Spittal an der Drau</t>
  </si>
  <si>
    <t>Trebesing</t>
  </si>
  <si>
    <t>Krems in Kärnten</t>
  </si>
  <si>
    <t>Feld am See</t>
  </si>
  <si>
    <t>Fresach</t>
  </si>
  <si>
    <t xml:space="preserve">LAG Regionalkooperation Unterkärnten </t>
  </si>
  <si>
    <t>Reichenau</t>
  </si>
  <si>
    <t>KTN06</t>
  </si>
  <si>
    <t>Bleiburg</t>
  </si>
  <si>
    <t>Diex</t>
  </si>
  <si>
    <t>Eberndorf</t>
  </si>
  <si>
    <t>Eisenkappel-Vellach</t>
  </si>
  <si>
    <t>Feistritz ob Bleiburg</t>
  </si>
  <si>
    <t>Gallizien</t>
  </si>
  <si>
    <t>Globasnitz</t>
  </si>
  <si>
    <t>Griffen</t>
  </si>
  <si>
    <t>Neuhaus</t>
  </si>
  <si>
    <t>Ruden</t>
  </si>
  <si>
    <t>St. Kanzian am Klopeiner See</t>
  </si>
  <si>
    <t>Sittersdorf</t>
  </si>
  <si>
    <t>Völkermarkt</t>
  </si>
  <si>
    <t>Bad St. Leonhard im Lavanttal</t>
  </si>
  <si>
    <t>Frantschach-St. Gertraud</t>
  </si>
  <si>
    <t>Lavamünd</t>
  </si>
  <si>
    <t>Preitenegg</t>
  </si>
  <si>
    <t>Reichenfels</t>
  </si>
  <si>
    <t>St. Andrä</t>
  </si>
  <si>
    <t>St. Georgen im Lavanttal</t>
  </si>
  <si>
    <t>St. Paul im Lavanttal</t>
  </si>
  <si>
    <t>LAG Carnica-Klagenfurt-Umland</t>
  </si>
  <si>
    <t>Wolfsberg</t>
  </si>
  <si>
    <t>KTN07</t>
  </si>
  <si>
    <t>Ebenthal in Kärnten</t>
  </si>
  <si>
    <t>Feistritz im Rosental</t>
  </si>
  <si>
    <t>Ferlach</t>
  </si>
  <si>
    <t>Keutschach am See</t>
  </si>
  <si>
    <t>Köttmannsdorf</t>
  </si>
  <si>
    <t>Krumpendorf am Wörthersee</t>
  </si>
  <si>
    <t>Ludmannsdorf</t>
  </si>
  <si>
    <t>Maria Rain</t>
  </si>
  <si>
    <t>Maria Wörth</t>
  </si>
  <si>
    <t>Pörtschach am Wörther See</t>
  </si>
  <si>
    <t>St. Margareten im Rosental</t>
  </si>
  <si>
    <t>Schiefling am Wörthersee</t>
  </si>
  <si>
    <t>Techelsberg am Wörther See</t>
  </si>
  <si>
    <t>Zell</t>
  </si>
  <si>
    <t>Rosegg</t>
  </si>
  <si>
    <t>Tourismusverband Moststraße</t>
  </si>
  <si>
    <t>St. Jakob im Rosental</t>
  </si>
  <si>
    <t>NOE01</t>
  </si>
  <si>
    <t>Allhartsberg</t>
  </si>
  <si>
    <t>Amstetten</t>
  </si>
  <si>
    <t>Ardagger</t>
  </si>
  <si>
    <t>Aschbach-Markt</t>
  </si>
  <si>
    <t>Behamberg</t>
  </si>
  <si>
    <t>Biberbach</t>
  </si>
  <si>
    <t>Ennsdorf</t>
  </si>
  <si>
    <t>Ernsthofen</t>
  </si>
  <si>
    <t>Ertl</t>
  </si>
  <si>
    <t>Euratsfeld</t>
  </si>
  <si>
    <t>Ferschnitz</t>
  </si>
  <si>
    <t>Haag</t>
  </si>
  <si>
    <t>Haidershofen</t>
  </si>
  <si>
    <t>Kematen an der Ybbs</t>
  </si>
  <si>
    <t>Neuhofen an der Ybbs</t>
  </si>
  <si>
    <t>Neustadtl an der Donau</t>
  </si>
  <si>
    <t>Oed-Oehling</t>
  </si>
  <si>
    <t>St. Georgen am Ybbsfelde</t>
  </si>
  <si>
    <t>St. Pantaleon-Erla</t>
  </si>
  <si>
    <t>St. Peter in der Au</t>
  </si>
  <si>
    <t>St. Valentin</t>
  </si>
  <si>
    <t>Seitenstetten</t>
  </si>
  <si>
    <t>Strengberg</t>
  </si>
  <si>
    <t>Viehdorf</t>
  </si>
  <si>
    <t>Wallsee-Sindelburg</t>
  </si>
  <si>
    <t>Weistrach</t>
  </si>
  <si>
    <t>Winklarn</t>
  </si>
  <si>
    <t>Wolfsbach</t>
  </si>
  <si>
    <t>Zeillern</t>
  </si>
  <si>
    <t>Blindenmarkt</t>
  </si>
  <si>
    <t>Niederösterreich Süd</t>
  </si>
  <si>
    <t>St. Martin-Karlsbach</t>
  </si>
  <si>
    <t>NOE02</t>
  </si>
  <si>
    <t>Altendorf</t>
  </si>
  <si>
    <t>Breitenstein</t>
  </si>
  <si>
    <t>Buchbach</t>
  </si>
  <si>
    <t>Gloggnitz</t>
  </si>
  <si>
    <t>Grünbach am Schneeberg</t>
  </si>
  <si>
    <t>Natschbach-Loipersbach</t>
  </si>
  <si>
    <t>Neunkirchen</t>
  </si>
  <si>
    <t>Payerbach</t>
  </si>
  <si>
    <t>Prigglitz</t>
  </si>
  <si>
    <t>Puchberg am Schneeberg</t>
  </si>
  <si>
    <t>Reichenau an der Rax</t>
  </si>
  <si>
    <t>St. Egyden am Steinfeld</t>
  </si>
  <si>
    <t>Schottwien</t>
  </si>
  <si>
    <t>Schrattenbach</t>
  </si>
  <si>
    <t>Schwarzau im Gebirge</t>
  </si>
  <si>
    <t>Semmering</t>
  </si>
  <si>
    <t>Ternitz</t>
  </si>
  <si>
    <t>Bürg-Vöstenhof</t>
  </si>
  <si>
    <t>Wartmannstetten</t>
  </si>
  <si>
    <t>Willendorf</t>
  </si>
  <si>
    <t>Wimpassing im Schwarzatale</t>
  </si>
  <si>
    <t>Würflach</t>
  </si>
  <si>
    <t>Höflein an der Hohen Wand</t>
  </si>
  <si>
    <t>Bad Fischau-Brunn</t>
  </si>
  <si>
    <t>Gutenstein</t>
  </si>
  <si>
    <t>Hohe Wand</t>
  </si>
  <si>
    <t>Markt Piesting</t>
  </si>
  <si>
    <t>Miesenbach</t>
  </si>
  <si>
    <t>Muggendorf</t>
  </si>
  <si>
    <t>Pernitz</t>
  </si>
  <si>
    <t>Rohr im Gebirge</t>
  </si>
  <si>
    <t>Waidmannsfeld</t>
  </si>
  <si>
    <t>Waldegg</t>
  </si>
  <si>
    <t>Mostviertel Mitte</t>
  </si>
  <si>
    <t>Winzendorf-Muthmannsdorf</t>
  </si>
  <si>
    <t>NOE03</t>
  </si>
  <si>
    <t>Annaberg</t>
  </si>
  <si>
    <t>Eschenau</t>
  </si>
  <si>
    <t>Hainfeld</t>
  </si>
  <si>
    <t>Hohenberg</t>
  </si>
  <si>
    <t>Lilienfeld</t>
  </si>
  <si>
    <t>Mitterbach am Erlaufsee</t>
  </si>
  <si>
    <t>Ramsau</t>
  </si>
  <si>
    <t>Rohrbach an der Gölsen</t>
  </si>
  <si>
    <t>St. Aegyd am Neuwalde</t>
  </si>
  <si>
    <t>St. Veit an der Gölsen</t>
  </si>
  <si>
    <t>Traisen</t>
  </si>
  <si>
    <t>Türnitz</t>
  </si>
  <si>
    <t>Bischofstetten</t>
  </si>
  <si>
    <t>Hürm</t>
  </si>
  <si>
    <t>Kilb</t>
  </si>
  <si>
    <t>Kirnberg an der Mank</t>
  </si>
  <si>
    <t>Loosdorf</t>
  </si>
  <si>
    <t>Mank</t>
  </si>
  <si>
    <t>Ruprechtshofen</t>
  </si>
  <si>
    <t>St. Leonhard am Forst</t>
  </si>
  <si>
    <t>Schollach</t>
  </si>
  <si>
    <t>Zelking-Matzleinsdorf</t>
  </si>
  <si>
    <t>Texingtal</t>
  </si>
  <si>
    <t>Frankenfels</t>
  </si>
  <si>
    <t>Gerersdorf</t>
  </si>
  <si>
    <t>Hofstetten-Grünau</t>
  </si>
  <si>
    <t>Kirchberg an der Pielach</t>
  </si>
  <si>
    <t>Loich</t>
  </si>
  <si>
    <t>Markersdorf-Haindorf</t>
  </si>
  <si>
    <t>Ober-Grafendorf</t>
  </si>
  <si>
    <t>Prinzersdorf</t>
  </si>
  <si>
    <t>Rabenstein an der Pielach</t>
  </si>
  <si>
    <t>St. Margarethen an der Sierning</t>
  </si>
  <si>
    <t>Schwarzenbach an der Pielach</t>
  </si>
  <si>
    <t>Weinburg</t>
  </si>
  <si>
    <t>Wilhelmsburg</t>
  </si>
  <si>
    <t>Oberndorf an der Melk</t>
  </si>
  <si>
    <t>Puchenstuben</t>
  </si>
  <si>
    <t>Donau Niederösterreich Mitte</t>
  </si>
  <si>
    <t>St. Georgen an der Leys</t>
  </si>
  <si>
    <t>NOE04</t>
  </si>
  <si>
    <t>Stetteldorf am Wagram</t>
  </si>
  <si>
    <t>Paudorf</t>
  </si>
  <si>
    <t>Herzogenburg</t>
  </si>
  <si>
    <t>Inzersdorf-Getzersdorf</t>
  </si>
  <si>
    <t>Kapelln</t>
  </si>
  <si>
    <t>Nußdorf ob der Traisen</t>
  </si>
  <si>
    <t>Obritzberg-Rust</t>
  </si>
  <si>
    <t>Statzendorf</t>
  </si>
  <si>
    <t>Traismauer</t>
  </si>
  <si>
    <t>Perschling</t>
  </si>
  <si>
    <t>Wölbling</t>
  </si>
  <si>
    <t>Absdorf</t>
  </si>
  <si>
    <t>Atzenbrugg</t>
  </si>
  <si>
    <t>Fels am Wagram</t>
  </si>
  <si>
    <t>Grafenwörth</t>
  </si>
  <si>
    <t>Großriedenthal</t>
  </si>
  <si>
    <t>Großweikersdorf</t>
  </si>
  <si>
    <t>Judenau-Baumgarten</t>
  </si>
  <si>
    <t>Kirchberg am Wagram</t>
  </si>
  <si>
    <t>Königsbrunn am Wagram</t>
  </si>
  <si>
    <t>Königstetten</t>
  </si>
  <si>
    <t>Langenrohr</t>
  </si>
  <si>
    <t>Michelhausen</t>
  </si>
  <si>
    <t>Sieghartskirchen</t>
  </si>
  <si>
    <t>Sitzenberg-Reidling</t>
  </si>
  <si>
    <t>Tulbing</t>
  </si>
  <si>
    <t>Tulln an der Donau</t>
  </si>
  <si>
    <t>Würmla</t>
  </si>
  <si>
    <t>Zeiselmauer-Wolfpassing</t>
  </si>
  <si>
    <t>Zwentendorf an der Donau</t>
  </si>
  <si>
    <t>St. Andrä-Wördern</t>
  </si>
  <si>
    <t>Bucklige Welt Wechselland</t>
  </si>
  <si>
    <t>Muckendorf-Wipfing</t>
  </si>
  <si>
    <t>NOE05</t>
  </si>
  <si>
    <t>Aspang-Markt</t>
  </si>
  <si>
    <t>Aspangberg-St. Peter</t>
  </si>
  <si>
    <t>Edlitz</t>
  </si>
  <si>
    <t>Feistritz am Wechsel</t>
  </si>
  <si>
    <t>Grimmenstein</t>
  </si>
  <si>
    <t>Kirchberg am Wechsel</t>
  </si>
  <si>
    <t>Mönichkirchen</t>
  </si>
  <si>
    <t>Otterthal</t>
  </si>
  <si>
    <t>Pitten</t>
  </si>
  <si>
    <t>Raach am Hochgebirge</t>
  </si>
  <si>
    <t>St. Corona am Wechsel</t>
  </si>
  <si>
    <t>Scheiblingkirchen-Thernberg</t>
  </si>
  <si>
    <t>Schwarzau am Steinfeld</t>
  </si>
  <si>
    <t>Seebenstein</t>
  </si>
  <si>
    <t>Thomasberg</t>
  </si>
  <si>
    <t>Trattenbach</t>
  </si>
  <si>
    <t>Zöbern</t>
  </si>
  <si>
    <t>Bad Schönau</t>
  </si>
  <si>
    <t>Bad Erlach</t>
  </si>
  <si>
    <t>Hochneukirchen-Gschaidt</t>
  </si>
  <si>
    <t>Hochwolkersdorf</t>
  </si>
  <si>
    <t>Hollenthon</t>
  </si>
  <si>
    <t>Katzelsdorf</t>
  </si>
  <si>
    <t>Kirchschlag in der Buckligen Welt</t>
  </si>
  <si>
    <t>Lanzenkirchen</t>
  </si>
  <si>
    <t>Lichtenegg</t>
  </si>
  <si>
    <t>Bromberg</t>
  </si>
  <si>
    <t>Schwarzenbach</t>
  </si>
  <si>
    <t>Walpersbach</t>
  </si>
  <si>
    <t>Triestingtal</t>
  </si>
  <si>
    <t>Wiesmath</t>
  </si>
  <si>
    <t>NOE06</t>
  </si>
  <si>
    <t>Alland</t>
  </si>
  <si>
    <t>Altenmarkt an der Triesting</t>
  </si>
  <si>
    <t>Berndorf</t>
  </si>
  <si>
    <t>Enzesfeld-Lindabrunn</t>
  </si>
  <si>
    <t>Furth an der Triesting</t>
  </si>
  <si>
    <t>Günselsdorf</t>
  </si>
  <si>
    <t>Heiligenkreuz</t>
  </si>
  <si>
    <t>Hernstein</t>
  </si>
  <si>
    <t>Hirtenberg</t>
  </si>
  <si>
    <t>Klausen-Leopoldsdorf</t>
  </si>
  <si>
    <t>Leobersdorf</t>
  </si>
  <si>
    <t>Pottenstein</t>
  </si>
  <si>
    <t>Schönau an der Triesting</t>
  </si>
  <si>
    <t>Tattendorf</t>
  </si>
  <si>
    <t>Teesdorf</t>
  </si>
  <si>
    <t>Weissenbach an der Triesting</t>
  </si>
  <si>
    <t>Blumau-Neurißhof</t>
  </si>
  <si>
    <t>Südliches Waldviertel - Nibelungengau</t>
  </si>
  <si>
    <t>Kaumberg</t>
  </si>
  <si>
    <t>NOE07</t>
  </si>
  <si>
    <t>Albrechtsberg an der Großen Krems</t>
  </si>
  <si>
    <t>Weinzierl am Walde</t>
  </si>
  <si>
    <t>Artstetten-Pöbring</t>
  </si>
  <si>
    <t>Dorfstetten</t>
  </si>
  <si>
    <t>Erlauf</t>
  </si>
  <si>
    <t>Golling an der Erlauf</t>
  </si>
  <si>
    <t>Hofamt Priel</t>
  </si>
  <si>
    <t>Klein-Pöchlarn</t>
  </si>
  <si>
    <t>Krummnußbaum</t>
  </si>
  <si>
    <t>Leiben</t>
  </si>
  <si>
    <t>Marbach an der Donau</t>
  </si>
  <si>
    <t>Maria Taferl</t>
  </si>
  <si>
    <t>Münichreith-Laimbach</t>
  </si>
  <si>
    <t>Nöchling</t>
  </si>
  <si>
    <t>Persenbeug-Gottsdorf</t>
  </si>
  <si>
    <t>Pöchlarn</t>
  </si>
  <si>
    <t>Pöggstall</t>
  </si>
  <si>
    <t>Raxendorf</t>
  </si>
  <si>
    <t>St. Oswald</t>
  </si>
  <si>
    <t>Weiten</t>
  </si>
  <si>
    <t>Ybbs an der Donau</t>
  </si>
  <si>
    <t>Yspertal</t>
  </si>
  <si>
    <t>Bärnkopf</t>
  </si>
  <si>
    <t>Grafenschlag</t>
  </si>
  <si>
    <t>Großgöttfritz</t>
  </si>
  <si>
    <t>Gutenbrunn</t>
  </si>
  <si>
    <t>Kirchschlag</t>
  </si>
  <si>
    <t>Kottes-Purk</t>
  </si>
  <si>
    <t>Martinsberg</t>
  </si>
  <si>
    <t>Ottenschlag</t>
  </si>
  <si>
    <t>Sallingberg</t>
  </si>
  <si>
    <t>Schönbach</t>
  </si>
  <si>
    <t>Bad Traunstein</t>
  </si>
  <si>
    <t>Waldviertler Grenzland</t>
  </si>
  <si>
    <t>Waldhausen</t>
  </si>
  <si>
    <t>NOE08</t>
  </si>
  <si>
    <t>Brand-Nagelberg</t>
  </si>
  <si>
    <t>Eggern</t>
  </si>
  <si>
    <t>Eisgarn</t>
  </si>
  <si>
    <t>Gmünd</t>
  </si>
  <si>
    <t>Großdietmanns</t>
  </si>
  <si>
    <t>Bad Großpertholz</t>
  </si>
  <si>
    <t>Großschönau</t>
  </si>
  <si>
    <t>Moorbad Harbach</t>
  </si>
  <si>
    <t>Haugschlag</t>
  </si>
  <si>
    <t>Heidenreichstein</t>
  </si>
  <si>
    <t>Hirschbach</t>
  </si>
  <si>
    <t>Hoheneich</t>
  </si>
  <si>
    <t>Kirchberg am Walde</t>
  </si>
  <si>
    <t>Litschau</t>
  </si>
  <si>
    <t>Reingers</t>
  </si>
  <si>
    <t>St. Martin</t>
  </si>
  <si>
    <t>Schrems</t>
  </si>
  <si>
    <t>Unserfrau-Altweitra</t>
  </si>
  <si>
    <t>Waldenstein</t>
  </si>
  <si>
    <t>Weitra</t>
  </si>
  <si>
    <t>Arbesbach</t>
  </si>
  <si>
    <t>Groß Gerungs</t>
  </si>
  <si>
    <t>Langschlag</t>
  </si>
  <si>
    <t>Altmelon</t>
  </si>
  <si>
    <t>Rappottenstein</t>
  </si>
  <si>
    <t>Schweiggers</t>
  </si>
  <si>
    <t>Waldviertler Wohlviertel Region Nationalpark Thayatal</t>
  </si>
  <si>
    <t>Zwettl-Niederösterreich</t>
  </si>
  <si>
    <t>NOE09</t>
  </si>
  <si>
    <t>Hardegg</t>
  </si>
  <si>
    <t>Brunn an der Wild</t>
  </si>
  <si>
    <t>Burgschleinitz-Kühnring</t>
  </si>
  <si>
    <t>Drosendorf-Zissersdorf</t>
  </si>
  <si>
    <t>Eggenburg</t>
  </si>
  <si>
    <t>Geras</t>
  </si>
  <si>
    <t>Horn</t>
  </si>
  <si>
    <t>Irnfritz-Messern</t>
  </si>
  <si>
    <t>Japons</t>
  </si>
  <si>
    <t>Langau</t>
  </si>
  <si>
    <t>Meiseldorf</t>
  </si>
  <si>
    <t>Pernegg</t>
  </si>
  <si>
    <t>St. Bernhard-Frauenhofen</t>
  </si>
  <si>
    <t>Sigmundsherberg</t>
  </si>
  <si>
    <t>Weitersfeld</t>
  </si>
  <si>
    <t>Straning-Grafenberg</t>
  </si>
  <si>
    <t>Ludweis-Aigen</t>
  </si>
  <si>
    <t>Römerland Carnuntum</t>
  </si>
  <si>
    <t>Raabs an der Thaya</t>
  </si>
  <si>
    <t>NOE10</t>
  </si>
  <si>
    <t>Au am Leithaberge</t>
  </si>
  <si>
    <t>Berg</t>
  </si>
  <si>
    <t>Bruck an der Leitha</t>
  </si>
  <si>
    <t>Enzersdorf an der Fischa</t>
  </si>
  <si>
    <t>Göttlesbrunn-Arbesthal</t>
  </si>
  <si>
    <t>Götzendorf an der Leitha</t>
  </si>
  <si>
    <t>Haslau-Maria Ellend</t>
  </si>
  <si>
    <t>Höflein</t>
  </si>
  <si>
    <t>Hof am Leithaberge</t>
  </si>
  <si>
    <t>Hundsheim</t>
  </si>
  <si>
    <t>Mannersdorf am Leithagebirge</t>
  </si>
  <si>
    <t>Petronell-Carnuntum</t>
  </si>
  <si>
    <t>Prellenkirchen</t>
  </si>
  <si>
    <t>Rohrau</t>
  </si>
  <si>
    <t>Scharndorf</t>
  </si>
  <si>
    <t>Trautmannsdorf an der Leitha</t>
  </si>
  <si>
    <t>Wolfsthal</t>
  </si>
  <si>
    <t>Ebergassing</t>
  </si>
  <si>
    <t>Fischamend</t>
  </si>
  <si>
    <t>Gramatneusiedl</t>
  </si>
  <si>
    <t>Klein-Neusiedl</t>
  </si>
  <si>
    <t>Lanzendorf</t>
  </si>
  <si>
    <t>Leopoldsdorf</t>
  </si>
  <si>
    <t>Moosbrunn</t>
  </si>
  <si>
    <t>Rauchenwarth</t>
  </si>
  <si>
    <t>Schwadorf</t>
  </si>
  <si>
    <t>Schwechat</t>
  </si>
  <si>
    <t>Wachau - Dunkelsteinerwald</t>
  </si>
  <si>
    <t>Reisenberg</t>
  </si>
  <si>
    <t>NOE11</t>
  </si>
  <si>
    <t>Krems an der Donau</t>
  </si>
  <si>
    <t>Aggsbach</t>
  </si>
  <si>
    <t>Bergern im Dunkelsteinerwald</t>
  </si>
  <si>
    <t>Dürnstein</t>
  </si>
  <si>
    <t>Furth bei Göttweig</t>
  </si>
  <si>
    <t>Maria Laach am Jauerling</t>
  </si>
  <si>
    <t>Mautern an der Donau</t>
  </si>
  <si>
    <t>Rossatz-Arnsdorf</t>
  </si>
  <si>
    <t>Spitz</t>
  </si>
  <si>
    <t>Dunkelsteinerwald</t>
  </si>
  <si>
    <t>Melk</t>
  </si>
  <si>
    <t>Schönbühel-Aggsbach</t>
  </si>
  <si>
    <t>Emmersdorf an der Donau</t>
  </si>
  <si>
    <t>Hafnerbach</t>
  </si>
  <si>
    <t>Haunoldstein</t>
  </si>
  <si>
    <t>Karlstetten</t>
  </si>
  <si>
    <t>Neidling</t>
  </si>
  <si>
    <t>Weinviertel Ost</t>
  </si>
  <si>
    <t>Weißenkirchen in der Wachau</t>
  </si>
  <si>
    <t>NOE12</t>
  </si>
  <si>
    <t>Angern an der March</t>
  </si>
  <si>
    <t>Auersthal</t>
  </si>
  <si>
    <t>Bad Pirawarth</t>
  </si>
  <si>
    <t>Drösing</t>
  </si>
  <si>
    <t>Dürnkrut</t>
  </si>
  <si>
    <t>Ebenthal</t>
  </si>
  <si>
    <t>Groß-Schweinbarth</t>
  </si>
  <si>
    <t>Hauskirchen</t>
  </si>
  <si>
    <t>Hohenau an der March</t>
  </si>
  <si>
    <t>Hohenruppersdorf</t>
  </si>
  <si>
    <t>Jedenspeigen</t>
  </si>
  <si>
    <t>Matzen-Raggendorf</t>
  </si>
  <si>
    <t>Neusiedl an der Zaya</t>
  </si>
  <si>
    <t>Palterndorf-Dobermannsdorf</t>
  </si>
  <si>
    <t>Prottes</t>
  </si>
  <si>
    <t>Ringelsdorf-Niederabsdorf</t>
  </si>
  <si>
    <t>Schönkirchen-Reyersdorf</t>
  </si>
  <si>
    <t>Spannberg</t>
  </si>
  <si>
    <t>Sulz im Weinviertel</t>
  </si>
  <si>
    <t>Velm-Götzendorf</t>
  </si>
  <si>
    <t>Zistersdorf</t>
  </si>
  <si>
    <t>Ernstbrunn</t>
  </si>
  <si>
    <t>Altlichtenwarth</t>
  </si>
  <si>
    <t>Asparn an der Zaya</t>
  </si>
  <si>
    <t>Bernhardsthal</t>
  </si>
  <si>
    <t>Bockfließ</t>
  </si>
  <si>
    <t>Drasenhofen</t>
  </si>
  <si>
    <t>Falkenstein</t>
  </si>
  <si>
    <t>Fallbach</t>
  </si>
  <si>
    <t>Gaubitsch</t>
  </si>
  <si>
    <t>Gaweinstal</t>
  </si>
  <si>
    <t>Gnadendorf</t>
  </si>
  <si>
    <t>Großebersdorf</t>
  </si>
  <si>
    <t>Großengersdorf</t>
  </si>
  <si>
    <t>Großharras</t>
  </si>
  <si>
    <t>Großkrut</t>
  </si>
  <si>
    <t>Hausbrunn</t>
  </si>
  <si>
    <t>Herrnbaumgarten</t>
  </si>
  <si>
    <t>Hochleithen</t>
  </si>
  <si>
    <t>Kreuttal</t>
  </si>
  <si>
    <t>Kreuzstetten</t>
  </si>
  <si>
    <t>Laa an der Thaya</t>
  </si>
  <si>
    <t>Ladendorf</t>
  </si>
  <si>
    <t>Mistelbach</t>
  </si>
  <si>
    <t>Niederleis</t>
  </si>
  <si>
    <t>Pillichsdorf</t>
  </si>
  <si>
    <t>Poysdorf</t>
  </si>
  <si>
    <t>Rabensburg</t>
  </si>
  <si>
    <t>Schrattenberg</t>
  </si>
  <si>
    <t>Staatz</t>
  </si>
  <si>
    <t>Stronsdorf</t>
  </si>
  <si>
    <t>Ulrichskirchen-Schleinbach</t>
  </si>
  <si>
    <t>Unterstinkenbrunn</t>
  </si>
  <si>
    <t>Wildendürnbach</t>
  </si>
  <si>
    <t>Wilfersdorf</t>
  </si>
  <si>
    <t>Wolkersdorf im Weinviertel</t>
  </si>
  <si>
    <t>Weinviertel Manhartsberg</t>
  </si>
  <si>
    <t>Ottenthal</t>
  </si>
  <si>
    <t>NOE13</t>
  </si>
  <si>
    <t>Alberndorf im Pulkautal</t>
  </si>
  <si>
    <t>Göllersdorf</t>
  </si>
  <si>
    <t>Grabern</t>
  </si>
  <si>
    <t>Guntersdorf</t>
  </si>
  <si>
    <t>Hadres</t>
  </si>
  <si>
    <t>Haugsdorf</t>
  </si>
  <si>
    <t>Heldenberg</t>
  </si>
  <si>
    <t>Hollabrunn</t>
  </si>
  <si>
    <t>Mailberg</t>
  </si>
  <si>
    <t>Maissau</t>
  </si>
  <si>
    <t>Nappersdorf-Kammersdorf</t>
  </si>
  <si>
    <t>Pernersdorf</t>
  </si>
  <si>
    <t>Pulkau</t>
  </si>
  <si>
    <t>Ravelsbach</t>
  </si>
  <si>
    <t>Retz</t>
  </si>
  <si>
    <t>Retzbach</t>
  </si>
  <si>
    <t>Schrattenthal</t>
  </si>
  <si>
    <t>Seefeld-Kadolz</t>
  </si>
  <si>
    <t>Sitzendorf an der Schmida</t>
  </si>
  <si>
    <t>Wullersdorf</t>
  </si>
  <si>
    <t>Zellerndorf</t>
  </si>
  <si>
    <t>Ziersdorf</t>
  </si>
  <si>
    <t>Weinviertel Donauraum</t>
  </si>
  <si>
    <t>Röschitz</t>
  </si>
  <si>
    <t>NOE14</t>
  </si>
  <si>
    <t>Bisamberg</t>
  </si>
  <si>
    <t>Enzersfeld im Weinviertel</t>
  </si>
  <si>
    <t>Großmugl</t>
  </si>
  <si>
    <t>Großrußbach</t>
  </si>
  <si>
    <t>Hagenbrunn</t>
  </si>
  <si>
    <t>Harmannsdorf</t>
  </si>
  <si>
    <t>Hausleiten</t>
  </si>
  <si>
    <t>Korneuburg</t>
  </si>
  <si>
    <t>Langenzersdorf</t>
  </si>
  <si>
    <t>Leitzersdorf</t>
  </si>
  <si>
    <t>Leobendorf</t>
  </si>
  <si>
    <t>Rußbach</t>
  </si>
  <si>
    <t>Sierndorf</t>
  </si>
  <si>
    <t>Spillern</t>
  </si>
  <si>
    <t>Stetten</t>
  </si>
  <si>
    <t>Stockerau</t>
  </si>
  <si>
    <t>Niederhollabrunn</t>
  </si>
  <si>
    <t>Kamptal</t>
  </si>
  <si>
    <t>Gerasdorf bei Wien</t>
  </si>
  <si>
    <t>NOE15</t>
  </si>
  <si>
    <t>Altenburg</t>
  </si>
  <si>
    <t>Gars am Kamp</t>
  </si>
  <si>
    <t>Röhrenbach</t>
  </si>
  <si>
    <t>Rosenburg-Mold</t>
  </si>
  <si>
    <t>Grafenegg</t>
  </si>
  <si>
    <t>Gedersdorf</t>
  </si>
  <si>
    <t>Gföhl</t>
  </si>
  <si>
    <t>Hadersdorf-Kammern</t>
  </si>
  <si>
    <t>Jaidhof</t>
  </si>
  <si>
    <t>Krumau am Kamp</t>
  </si>
  <si>
    <t>Langenlois</t>
  </si>
  <si>
    <t>Lichtenau im Waldviertel</t>
  </si>
  <si>
    <t>Rastenfeld</t>
  </si>
  <si>
    <t>Rohrendorf bei Krems</t>
  </si>
  <si>
    <t>St. Leonhard am Hornerwald</t>
  </si>
  <si>
    <t>Senftenberg</t>
  </si>
  <si>
    <t>Straß im Straßertale</t>
  </si>
  <si>
    <t>Stratzing</t>
  </si>
  <si>
    <t>Schönberg am Kamp</t>
  </si>
  <si>
    <t>Droß</t>
  </si>
  <si>
    <t>Allentsteig</t>
  </si>
  <si>
    <t>Echsenbach</t>
  </si>
  <si>
    <t>Göpfritz an der Wild</t>
  </si>
  <si>
    <t>Pölla</t>
  </si>
  <si>
    <t>Elsbeere Wienerwald</t>
  </si>
  <si>
    <t>Schwarzenau</t>
  </si>
  <si>
    <t>NOE16</t>
  </si>
  <si>
    <t>Altlengbach</t>
  </si>
  <si>
    <t>Asperhofen</t>
  </si>
  <si>
    <t>Böheimkirchen</t>
  </si>
  <si>
    <t>Brand-Laaben</t>
  </si>
  <si>
    <t>Eichgraben</t>
  </si>
  <si>
    <t>Kasten bei Böheimkirchen</t>
  </si>
  <si>
    <t>Kirchstetten</t>
  </si>
  <si>
    <t>Maria-Anzbach</t>
  </si>
  <si>
    <t>Michelbach</t>
  </si>
  <si>
    <t>Neulengbach</t>
  </si>
  <si>
    <t>Neustift-Innermanzing</t>
  </si>
  <si>
    <t>Pyhra</t>
  </si>
  <si>
    <t>Marchfeld</t>
  </si>
  <si>
    <t>Stössing</t>
  </si>
  <si>
    <t>NOE17</t>
  </si>
  <si>
    <t>Aderklaa</t>
  </si>
  <si>
    <t>Andlersdorf</t>
  </si>
  <si>
    <t>Deutsch-Wagram</t>
  </si>
  <si>
    <t>Eckartsau</t>
  </si>
  <si>
    <t>Engelhartstetten</t>
  </si>
  <si>
    <t>Gänserndorf</t>
  </si>
  <si>
    <t>Glinzendorf</t>
  </si>
  <si>
    <t>Groß-Enzersdorf</t>
  </si>
  <si>
    <t>Großhofen</t>
  </si>
  <si>
    <t>Haringsee</t>
  </si>
  <si>
    <t>Lassee</t>
  </si>
  <si>
    <t>Mannsdorf an der Donau</t>
  </si>
  <si>
    <t>Marchegg</t>
  </si>
  <si>
    <t>Markgrafneusiedl</t>
  </si>
  <si>
    <t>Obersiebenbrunn</t>
  </si>
  <si>
    <t>Orth an der Donau</t>
  </si>
  <si>
    <t>Parbasdorf</t>
  </si>
  <si>
    <t>Raasdorf</t>
  </si>
  <si>
    <t>Strasshof an der Nordbahn</t>
  </si>
  <si>
    <t>Untersiebenbrunn</t>
  </si>
  <si>
    <t>Weikendorf</t>
  </si>
  <si>
    <t>Eisenstraße Niederösterreich</t>
  </si>
  <si>
    <t>Weiden an der March</t>
  </si>
  <si>
    <t>NOE18</t>
  </si>
  <si>
    <t>Waidhofen an der Ybbs</t>
  </si>
  <si>
    <t>Hollenstein an der Ybbs</t>
  </si>
  <si>
    <t>Opponitz</t>
  </si>
  <si>
    <t>St. Georgen am Reith</t>
  </si>
  <si>
    <t>Sonntagberg</t>
  </si>
  <si>
    <t>Ybbsitz</t>
  </si>
  <si>
    <t>Bergland</t>
  </si>
  <si>
    <t>Neumarkt an der Ybbs</t>
  </si>
  <si>
    <t>Petzenkirchen</t>
  </si>
  <si>
    <t>Gaming</t>
  </si>
  <si>
    <t>Göstling an der Ybbs</t>
  </si>
  <si>
    <t>Gresten</t>
  </si>
  <si>
    <t>Gresten-Land</t>
  </si>
  <si>
    <t>Lunz am See</t>
  </si>
  <si>
    <t>Purgstall an der Erlauf</t>
  </si>
  <si>
    <t>Randegg</t>
  </si>
  <si>
    <t>Reinsberg</t>
  </si>
  <si>
    <t>St. Anton an der Jeßnitz</t>
  </si>
  <si>
    <t>Scheibbs</t>
  </si>
  <si>
    <t>Steinakirchen am Forst</t>
  </si>
  <si>
    <t>Wang</t>
  </si>
  <si>
    <t>Wieselburg</t>
  </si>
  <si>
    <t>Wieselburg-Land</t>
  </si>
  <si>
    <t>Thayaland</t>
  </si>
  <si>
    <t>Wolfpassing</t>
  </si>
  <si>
    <t>NOE19</t>
  </si>
  <si>
    <t>Dietmanns</t>
  </si>
  <si>
    <t>Dobersberg</t>
  </si>
  <si>
    <t>Gastern</t>
  </si>
  <si>
    <t>Groß-Siegharts</t>
  </si>
  <si>
    <t>Karlstein an der Thaya</t>
  </si>
  <si>
    <t>Kautzen</t>
  </si>
  <si>
    <t>Thaya</t>
  </si>
  <si>
    <t>Vitis</t>
  </si>
  <si>
    <t>Waidhofen an der Thaya</t>
  </si>
  <si>
    <t>Waidhofen an der Thaya-Land</t>
  </si>
  <si>
    <t>Waldkirchen an der Thaya</t>
  </si>
  <si>
    <t xml:space="preserve">Perg-Strudengau </t>
  </si>
  <si>
    <t>Windigsteig</t>
  </si>
  <si>
    <t>OOE01</t>
  </si>
  <si>
    <t>Allerheiligen im Mühlkreis</t>
  </si>
  <si>
    <t>Arbing</t>
  </si>
  <si>
    <t>Baumgartenberg</t>
  </si>
  <si>
    <t>Dimbach</t>
  </si>
  <si>
    <t>Grein</t>
  </si>
  <si>
    <t>Katsdorf</t>
  </si>
  <si>
    <t>Klam</t>
  </si>
  <si>
    <t>Bad Kreuzen</t>
  </si>
  <si>
    <t>Langenstein</t>
  </si>
  <si>
    <t>Mauthausen</t>
  </si>
  <si>
    <t>Mitterkirchen im Machland</t>
  </si>
  <si>
    <t>Münzbach</t>
  </si>
  <si>
    <t>Naarn im Machlande</t>
  </si>
  <si>
    <t>Pabneukirchen</t>
  </si>
  <si>
    <t>Perg</t>
  </si>
  <si>
    <t>Rechberg</t>
  </si>
  <si>
    <t>Ried in der Riedmark</t>
  </si>
  <si>
    <t>St. Georgen an der Gusen</t>
  </si>
  <si>
    <t>St. Nikola an der Donau</t>
  </si>
  <si>
    <t>St. Thomas am Blasenstein</t>
  </si>
  <si>
    <t>Saxen</t>
  </si>
  <si>
    <t>Schwertberg</t>
  </si>
  <si>
    <t>Waldhausen im Strudengau</t>
  </si>
  <si>
    <t>Mühlviertler Alm</t>
  </si>
  <si>
    <t>Windhaag bei Perg</t>
  </si>
  <si>
    <t>OOE02</t>
  </si>
  <si>
    <t>Kaltenberg</t>
  </si>
  <si>
    <t>Königswiesen</t>
  </si>
  <si>
    <t>Liebenau</t>
  </si>
  <si>
    <t>Pierbach</t>
  </si>
  <si>
    <t>St. Leonhard bei Freistadt</t>
  </si>
  <si>
    <t>Schönau im Mühlkreis</t>
  </si>
  <si>
    <t>Unterweißenbach</t>
  </si>
  <si>
    <t>Weitersfelden</t>
  </si>
  <si>
    <t>Bad Zell</t>
  </si>
  <si>
    <t>Oberinnviertel Mattigtal</t>
  </si>
  <si>
    <t>St. Georgen am Walde</t>
  </si>
  <si>
    <t>OOE03</t>
  </si>
  <si>
    <t>Auerbach</t>
  </si>
  <si>
    <t>Braunau am Inn</t>
  </si>
  <si>
    <t>Burgkirchen</t>
  </si>
  <si>
    <t>Eggelsberg</t>
  </si>
  <si>
    <t>Feldkirchen bei Mattighofen</t>
  </si>
  <si>
    <t>Franking</t>
  </si>
  <si>
    <t>Geretsberg</t>
  </si>
  <si>
    <t>Gilgenberg am Weilhart</t>
  </si>
  <si>
    <t>Haigermoos</t>
  </si>
  <si>
    <t>Handenberg</t>
  </si>
  <si>
    <t>Helpfau-Uttendorf</t>
  </si>
  <si>
    <t>Hochburg-Ach</t>
  </si>
  <si>
    <t>Jeging</t>
  </si>
  <si>
    <t>Kirchberg bei Mattighofen</t>
  </si>
  <si>
    <t>Lengau</t>
  </si>
  <si>
    <t>Lochen am See</t>
  </si>
  <si>
    <t>Mattighofen</t>
  </si>
  <si>
    <t>Mauerkirchen</t>
  </si>
  <si>
    <t>Mining</t>
  </si>
  <si>
    <t>Moosbach</t>
  </si>
  <si>
    <t>Moosdorf</t>
  </si>
  <si>
    <t>Munderfing</t>
  </si>
  <si>
    <t>Neukirchen an der Enknach</t>
  </si>
  <si>
    <t>Ostermiething</t>
  </si>
  <si>
    <t>Palting</t>
  </si>
  <si>
    <t>Perwang am Grabensee</t>
  </si>
  <si>
    <t>Pfaffstätt</t>
  </si>
  <si>
    <t>Pischelsdorf am Engelbach</t>
  </si>
  <si>
    <t>St. Georgen am Fillmannsbach</t>
  </si>
  <si>
    <t>St. Pantaleon</t>
  </si>
  <si>
    <t>St. Peter am Hart</t>
  </si>
  <si>
    <t>St. Radegund</t>
  </si>
  <si>
    <t>Schalchen</t>
  </si>
  <si>
    <t>Schwand im Innkreis</t>
  </si>
  <si>
    <t>Tarsdorf</t>
  </si>
  <si>
    <t>Überackern</t>
  </si>
  <si>
    <t xml:space="preserve">REGIS </t>
  </si>
  <si>
    <t>Weng im Innkreis</t>
  </si>
  <si>
    <t>OOE04</t>
  </si>
  <si>
    <t>Bad Goisern am Hallstättersee</t>
  </si>
  <si>
    <t>Bad Ischl</t>
  </si>
  <si>
    <t>Ebensee am Traunsee</t>
  </si>
  <si>
    <t>Gosau</t>
  </si>
  <si>
    <t>Hallstatt</t>
  </si>
  <si>
    <t>Obertraun</t>
  </si>
  <si>
    <t>St. Wolfgang im Salzkammergut</t>
  </si>
  <si>
    <t>Sankt Gilgen</t>
  </si>
  <si>
    <t xml:space="preserve">Donau-Böhmerwald </t>
  </si>
  <si>
    <t>Strobl</t>
  </si>
  <si>
    <t>OOE05</t>
  </si>
  <si>
    <t>Altenfelden</t>
  </si>
  <si>
    <t>Arnreit</t>
  </si>
  <si>
    <t>Atzesberg</t>
  </si>
  <si>
    <t>Auberg</t>
  </si>
  <si>
    <t>Haslach an der Mühl</t>
  </si>
  <si>
    <t>Hörbich</t>
  </si>
  <si>
    <t>Hofkirchen im Mühlkreis</t>
  </si>
  <si>
    <t>Julbach</t>
  </si>
  <si>
    <t>Kirchberg ob der Donau</t>
  </si>
  <si>
    <t>Klaffer am Hochficht</t>
  </si>
  <si>
    <t>Kleinzell im Mühlkreis</t>
  </si>
  <si>
    <t>Kollerschlag</t>
  </si>
  <si>
    <t>Lembach im Mühlkreis</t>
  </si>
  <si>
    <t>Lichtenau im Mühlkreis</t>
  </si>
  <si>
    <t>Nebelberg</t>
  </si>
  <si>
    <t>Neufelden</t>
  </si>
  <si>
    <t>Niederkappel</t>
  </si>
  <si>
    <t>Niederwaldkirchen</t>
  </si>
  <si>
    <t>Oberkappel</t>
  </si>
  <si>
    <t>Oepping</t>
  </si>
  <si>
    <t>Peilstein im Mühlviertel</t>
  </si>
  <si>
    <t>Pfarrkirchen im Mühlkreis</t>
  </si>
  <si>
    <t>Putzleinsdorf</t>
  </si>
  <si>
    <t>Neustift im Mühlkreis</t>
  </si>
  <si>
    <t>St. Johann am Wimberg</t>
  </si>
  <si>
    <t>St. Martin im Mühlkreis</t>
  </si>
  <si>
    <t>St. Oswald bei Haslach</t>
  </si>
  <si>
    <t>St. Peter am Wimberg</t>
  </si>
  <si>
    <t>St. Ulrich im Mühlkreis</t>
  </si>
  <si>
    <t>St. Veit im Mühlkreis</t>
  </si>
  <si>
    <t>Sarleinsbach</t>
  </si>
  <si>
    <t>Schwarzenberg am Böhmerwald</t>
  </si>
  <si>
    <t>Ulrichsberg</t>
  </si>
  <si>
    <t>Aigen-Schlägl</t>
  </si>
  <si>
    <t>Rohrbach-Berg</t>
  </si>
  <si>
    <t>Helfenberg</t>
  </si>
  <si>
    <t>St. Stefan-Afiesl</t>
  </si>
  <si>
    <t>Vöckla-Ager</t>
  </si>
  <si>
    <t>Herzogsdorf</t>
  </si>
  <si>
    <t>OOE06</t>
  </si>
  <si>
    <t>Ampflwang im Hausruckwald</t>
  </si>
  <si>
    <t>Attnang-Puchheim</t>
  </si>
  <si>
    <t>Atzbach</t>
  </si>
  <si>
    <t>Desselbrunn</t>
  </si>
  <si>
    <t>Fornach</t>
  </si>
  <si>
    <t>Frankenburg am Hausruck</t>
  </si>
  <si>
    <t>Gampern</t>
  </si>
  <si>
    <t>Manning</t>
  </si>
  <si>
    <t>Neukirchen an der Vöckla</t>
  </si>
  <si>
    <t>Niederthalheim</t>
  </si>
  <si>
    <t>Oberndorf bei Schwanenstadt</t>
  </si>
  <si>
    <t>Ottnang am Hausruck</t>
  </si>
  <si>
    <t>Pfaffing</t>
  </si>
  <si>
    <t>Pilsbach</t>
  </si>
  <si>
    <t>Pitzenberg</t>
  </si>
  <si>
    <t>Pöndorf</t>
  </si>
  <si>
    <t>Puchkirchen am Trattberg</t>
  </si>
  <si>
    <t>Pühret</t>
  </si>
  <si>
    <t>Redleiten</t>
  </si>
  <si>
    <t>Redlham</t>
  </si>
  <si>
    <t>Regau</t>
  </si>
  <si>
    <t>Rüstorf</t>
  </si>
  <si>
    <t>Rutzenham</t>
  </si>
  <si>
    <t>Schlatt</t>
  </si>
  <si>
    <t>Schwanenstadt</t>
  </si>
  <si>
    <t>Timelkam</t>
  </si>
  <si>
    <t>Ungenach</t>
  </si>
  <si>
    <t>Vöcklabruck</t>
  </si>
  <si>
    <t>Wolfsegg am Hausruck</t>
  </si>
  <si>
    <t>Sauwald-Pramtal</t>
  </si>
  <si>
    <t>Zell am Pettenfirst</t>
  </si>
  <si>
    <t>OOE07</t>
  </si>
  <si>
    <t>Lambrechten</t>
  </si>
  <si>
    <t>Taiskirchen im Innkreis</t>
  </si>
  <si>
    <t>Altschwendt</t>
  </si>
  <si>
    <t>Andorf</t>
  </si>
  <si>
    <t>Brunnenthal</t>
  </si>
  <si>
    <t>Diersbach</t>
  </si>
  <si>
    <t>Dorf an der Pram</t>
  </si>
  <si>
    <t>Eggerding</t>
  </si>
  <si>
    <t>Enzenkirchen</t>
  </si>
  <si>
    <t>Esternberg</t>
  </si>
  <si>
    <t>Freinberg</t>
  </si>
  <si>
    <t>Kopfing im Innkreis</t>
  </si>
  <si>
    <t>Mayrhof</t>
  </si>
  <si>
    <t>Münzkirchen</t>
  </si>
  <si>
    <t>Raab</t>
  </si>
  <si>
    <t>Rainbach im Innkreis</t>
  </si>
  <si>
    <t>Riedau</t>
  </si>
  <si>
    <t>St. Aegidi</t>
  </si>
  <si>
    <t>St. Florian am Inn</t>
  </si>
  <si>
    <t>St. Marienkirchen bei Schärding</t>
  </si>
  <si>
    <t>St. Roman</t>
  </si>
  <si>
    <t>St. Willibald</t>
  </si>
  <si>
    <t>Schärding</t>
  </si>
  <si>
    <t>Schardenberg</t>
  </si>
  <si>
    <t>Sigharting</t>
  </si>
  <si>
    <t>Suben</t>
  </si>
  <si>
    <t>Taufkirchen an der Pram</t>
  </si>
  <si>
    <t>Vichtenstein</t>
  </si>
  <si>
    <t>Waldkirchen am Wesen</t>
  </si>
  <si>
    <t>Wernstein am Inn</t>
  </si>
  <si>
    <t xml:space="preserve">Regatta </t>
  </si>
  <si>
    <t>Zell an der Pram</t>
  </si>
  <si>
    <t>OOE08</t>
  </si>
  <si>
    <t>Attersee am Attersee</t>
  </si>
  <si>
    <t>Aurach am Hongar</t>
  </si>
  <si>
    <t>Berg im Attergau</t>
  </si>
  <si>
    <t>Frankenmarkt</t>
  </si>
  <si>
    <t>Lenzing</t>
  </si>
  <si>
    <t>Nußdorf am Attersee</t>
  </si>
  <si>
    <t>St. Georgen im Attergau</t>
  </si>
  <si>
    <t>Schörfling am Attersee</t>
  </si>
  <si>
    <t>Seewalchen am Attersee</t>
  </si>
  <si>
    <t>Steinbach am Attersee</t>
  </si>
  <si>
    <t>Straß im Attergau</t>
  </si>
  <si>
    <t>Unterach am Attersee</t>
  </si>
  <si>
    <t>Vöcklamarkt</t>
  </si>
  <si>
    <t>Traunsteinregion</t>
  </si>
  <si>
    <t>Weyregg am Attersee</t>
  </si>
  <si>
    <t>OOE09</t>
  </si>
  <si>
    <t>Altmünster</t>
  </si>
  <si>
    <t>Gmunden</t>
  </si>
  <si>
    <t>Grünau im Almtal</t>
  </si>
  <si>
    <t>Gschwandt</t>
  </si>
  <si>
    <t>Kirchham</t>
  </si>
  <si>
    <t>Laakirchen</t>
  </si>
  <si>
    <t>Roitham am Traunfall</t>
  </si>
  <si>
    <t>St. Konrad</t>
  </si>
  <si>
    <t>Traunkirchen</t>
  </si>
  <si>
    <t>Scharnstein</t>
  </si>
  <si>
    <t>Sterngartl Gusental</t>
  </si>
  <si>
    <t>Vorchdorf</t>
  </si>
  <si>
    <t>OOE10</t>
  </si>
  <si>
    <t>Alberndorf in der Riedmark</t>
  </si>
  <si>
    <t>Altenberg bei Linz</t>
  </si>
  <si>
    <t>Bad Leonfelden</t>
  </si>
  <si>
    <t>Engerwitzdorf</t>
  </si>
  <si>
    <t>Gallneukirchen</t>
  </si>
  <si>
    <t>Haibach im Mühlkreis</t>
  </si>
  <si>
    <t>Hellmonsödt</t>
  </si>
  <si>
    <t>Kirchschlag bei Linz</t>
  </si>
  <si>
    <t>Oberneukirchen</t>
  </si>
  <si>
    <t>Ottenschlag im Mühlkreis</t>
  </si>
  <si>
    <t>Reichenau im Mühlkreis</t>
  </si>
  <si>
    <t>Reichenthal</t>
  </si>
  <si>
    <t>Schenkenfelden</t>
  </si>
  <si>
    <t>Sonnberg im Mühlkreis</t>
  </si>
  <si>
    <t>Steyregg</t>
  </si>
  <si>
    <t>Zwettl an der Rodl</t>
  </si>
  <si>
    <t xml:space="preserve">LEWEL </t>
  </si>
  <si>
    <t>Vorderweißenbach</t>
  </si>
  <si>
    <t>OOE11</t>
  </si>
  <si>
    <t>Aichkirchen</t>
  </si>
  <si>
    <t>Bachmanning</t>
  </si>
  <si>
    <t>Bad Wimsbach-Neydharting</t>
  </si>
  <si>
    <t>Eberstalzell</t>
  </si>
  <si>
    <t>Edt bei Lambach</t>
  </si>
  <si>
    <t>Fischlham</t>
  </si>
  <si>
    <t>Gunskirchen</t>
  </si>
  <si>
    <t>Holzhausen</t>
  </si>
  <si>
    <t>Krenglbach</t>
  </si>
  <si>
    <t>Lambach</t>
  </si>
  <si>
    <t>Marchtrenk</t>
  </si>
  <si>
    <t>Neukirchen bei Lambach</t>
  </si>
  <si>
    <t>Offenhausen</t>
  </si>
  <si>
    <t>Pennewang</t>
  </si>
  <si>
    <t>Sattledt</t>
  </si>
  <si>
    <t>Schleißheim</t>
  </si>
  <si>
    <t>Sipbachzell</t>
  </si>
  <si>
    <t>Stadl-Paura</t>
  </si>
  <si>
    <t>Steinerkirchen an der Traun</t>
  </si>
  <si>
    <t>Steinhaus</t>
  </si>
  <si>
    <t>Thalheim bei Wels</t>
  </si>
  <si>
    <t>UWE - Uhrfar West</t>
  </si>
  <si>
    <t>Weißkirchen an der Traun</t>
  </si>
  <si>
    <t>OOE12</t>
  </si>
  <si>
    <t>Eidenberg</t>
  </si>
  <si>
    <t>Feldkirchen an der Donau</t>
  </si>
  <si>
    <t>Goldwörth</t>
  </si>
  <si>
    <t>Gramastetten</t>
  </si>
  <si>
    <t>Lichtenberg</t>
  </si>
  <si>
    <t>Ottensheim</t>
  </si>
  <si>
    <t>Puchenau</t>
  </si>
  <si>
    <t>St. Gotthard im Mühlkreis</t>
  </si>
  <si>
    <t>Mostlandl-Hausruck</t>
  </si>
  <si>
    <t>Walding</t>
  </si>
  <si>
    <t>OOE13</t>
  </si>
  <si>
    <t>Aistersheim</t>
  </si>
  <si>
    <t>Bad Schallerbach</t>
  </si>
  <si>
    <t>Eschenau im Hausruckkreis</t>
  </si>
  <si>
    <t>Gallspach</t>
  </si>
  <si>
    <t>Gaspoltshofen</t>
  </si>
  <si>
    <t>Geboltskirchen</t>
  </si>
  <si>
    <t>Grieskirchen</t>
  </si>
  <si>
    <t>Haag am Hausruck</t>
  </si>
  <si>
    <t>Heiligenberg</t>
  </si>
  <si>
    <t>Hofkirchen an der Trattnach</t>
  </si>
  <si>
    <t>Kallham</t>
  </si>
  <si>
    <t>Meggenhofen</t>
  </si>
  <si>
    <t>Michaelnbach</t>
  </si>
  <si>
    <t>Natternbach</t>
  </si>
  <si>
    <t>Neukirchen am Walde</t>
  </si>
  <si>
    <t>Neumarkt im Hausruckkreis</t>
  </si>
  <si>
    <t>Pötting</t>
  </si>
  <si>
    <t>Pollham</t>
  </si>
  <si>
    <t>Pram</t>
  </si>
  <si>
    <t>Rottenbach</t>
  </si>
  <si>
    <t>St. Agatha</t>
  </si>
  <si>
    <t>St. Georgen bei Grieskirchen</t>
  </si>
  <si>
    <t>St. Thomas</t>
  </si>
  <si>
    <t>Schlüßlberg</t>
  </si>
  <si>
    <t>Steegen</t>
  </si>
  <si>
    <t>Taufkirchen an der Trattnach</t>
  </si>
  <si>
    <t>Tollet</t>
  </si>
  <si>
    <t>Waizenkirchen</t>
  </si>
  <si>
    <t>Wallern an der Trattnach</t>
  </si>
  <si>
    <t>Weibern</t>
  </si>
  <si>
    <t>Wendling</t>
  </si>
  <si>
    <t>Peuerbach</t>
  </si>
  <si>
    <t>Mitten im Innviertel</t>
  </si>
  <si>
    <t>Pichl bei Wels</t>
  </si>
  <si>
    <t>OOE14</t>
  </si>
  <si>
    <t>Altheim</t>
  </si>
  <si>
    <t>Aspach</t>
  </si>
  <si>
    <t>Höhnhart</t>
  </si>
  <si>
    <t>Maria Schmolln</t>
  </si>
  <si>
    <t>Polling im Innkreis</t>
  </si>
  <si>
    <t>Roßbach</t>
  </si>
  <si>
    <t>St. Johann am Walde</t>
  </si>
  <si>
    <t>St. Veit im Innkreis</t>
  </si>
  <si>
    <t>Treubach</t>
  </si>
  <si>
    <t>Andrichsfurt</t>
  </si>
  <si>
    <t>Antiesenhofen</t>
  </si>
  <si>
    <t>Aurolzmünster</t>
  </si>
  <si>
    <t>Eitzing</t>
  </si>
  <si>
    <t>Geiersberg</t>
  </si>
  <si>
    <t>Geinberg</t>
  </si>
  <si>
    <t>Gurten</t>
  </si>
  <si>
    <t>Hohenzell</t>
  </si>
  <si>
    <t>Kirchdorf am Inn</t>
  </si>
  <si>
    <t>Kirchheim im Innkreis</t>
  </si>
  <si>
    <t>Lohnsburg am Kobernaußerwald</t>
  </si>
  <si>
    <t>Mehrnbach</t>
  </si>
  <si>
    <t>Mettmach</t>
  </si>
  <si>
    <t>Mörschwang</t>
  </si>
  <si>
    <t>Mühlheim am Inn</t>
  </si>
  <si>
    <t>Neuhofen im Innkreis</t>
  </si>
  <si>
    <t>Obernberg am Inn</t>
  </si>
  <si>
    <t>Ort im Innkreis</t>
  </si>
  <si>
    <t>Pattigham</t>
  </si>
  <si>
    <t>Peterskirchen</t>
  </si>
  <si>
    <t>Pramet</t>
  </si>
  <si>
    <t>Reichersberg</t>
  </si>
  <si>
    <t>Ried im Innkreis</t>
  </si>
  <si>
    <t>St. Georgen bei Obernberg am Inn</t>
  </si>
  <si>
    <t>St. Marienkirchen am Hausruck</t>
  </si>
  <si>
    <t>St. Martin im Innkreis</t>
  </si>
  <si>
    <t>Schildorn</t>
  </si>
  <si>
    <t>Senftenbach</t>
  </si>
  <si>
    <t>Tumeltsham</t>
  </si>
  <si>
    <t>Utzenaich</t>
  </si>
  <si>
    <t>Waldzell</t>
  </si>
  <si>
    <t>Weilbach</t>
  </si>
  <si>
    <t>Nationalpark  OÖ. Kalkalpen</t>
  </si>
  <si>
    <t>Wippenham</t>
  </si>
  <si>
    <t>OOE15</t>
  </si>
  <si>
    <t>Edlbach</t>
  </si>
  <si>
    <t>Grünburg</t>
  </si>
  <si>
    <t>Hinterstoder</t>
  </si>
  <si>
    <t>Klaus an der Pyhrnbahn</t>
  </si>
  <si>
    <t>Molln</t>
  </si>
  <si>
    <t>Rosenau am Hengstpaß</t>
  </si>
  <si>
    <t>Roßleithen</t>
  </si>
  <si>
    <t>St. Pankraz</t>
  </si>
  <si>
    <t>Spital am Pyhrn</t>
  </si>
  <si>
    <t>Steinbach an der Steyr</t>
  </si>
  <si>
    <t>Vorderstoder</t>
  </si>
  <si>
    <t>Windischgarsten</t>
  </si>
  <si>
    <t>Aschach an der Steyr</t>
  </si>
  <si>
    <t>Gaflenz</t>
  </si>
  <si>
    <t>Großraming</t>
  </si>
  <si>
    <t>Laussa</t>
  </si>
  <si>
    <t>Losenstein</t>
  </si>
  <si>
    <t>Maria Neustift</t>
  </si>
  <si>
    <t>Reichraming</t>
  </si>
  <si>
    <t>St. Ulrich bei Steyr</t>
  </si>
  <si>
    <t>Ternberg</t>
  </si>
  <si>
    <t>Mühlviertler Kernland</t>
  </si>
  <si>
    <t>Weyer</t>
  </si>
  <si>
    <t>OOE16</t>
  </si>
  <si>
    <t>Freistadt</t>
  </si>
  <si>
    <t>Grünbach</t>
  </si>
  <si>
    <t>Gutau</t>
  </si>
  <si>
    <t>Hagenberg im Mühlkreis</t>
  </si>
  <si>
    <t>Hirschbach im Mühlkreis</t>
  </si>
  <si>
    <t>Kefermarkt</t>
  </si>
  <si>
    <t>Lasberg</t>
  </si>
  <si>
    <t>Leopoldschlag</t>
  </si>
  <si>
    <t>Neumarkt im Mühlkreis</t>
  </si>
  <si>
    <t>Pregarten</t>
  </si>
  <si>
    <t>Rainbach im Mühlkreis</t>
  </si>
  <si>
    <t>Sandl</t>
  </si>
  <si>
    <t>St. Oswald bei Freistadt</t>
  </si>
  <si>
    <t>Tragwein</t>
  </si>
  <si>
    <t>Unterweitersdorf</t>
  </si>
  <si>
    <t>Waldburg</t>
  </si>
  <si>
    <t>Wartberg ob der Aist</t>
  </si>
  <si>
    <t>Traunviertler Alpenvorland</t>
  </si>
  <si>
    <t>Windhaag bei Freistadt</t>
  </si>
  <si>
    <t>OOE17</t>
  </si>
  <si>
    <t>Inzersdorf im Kremstal</t>
  </si>
  <si>
    <t>Kirchdorf an der Krems</t>
  </si>
  <si>
    <t>Kremsmünster</t>
  </si>
  <si>
    <t>Micheldorf in Oberösterreich</t>
  </si>
  <si>
    <t>Nußbach</t>
  </si>
  <si>
    <t>Oberschlierbach</t>
  </si>
  <si>
    <t>Pettenbach</t>
  </si>
  <si>
    <t>Ried im Traunkreis</t>
  </si>
  <si>
    <t>Schlierbach</t>
  </si>
  <si>
    <t>Steinbach am Ziehberg</t>
  </si>
  <si>
    <t>Wartberg an der Krems</t>
  </si>
  <si>
    <t>Adlwang</t>
  </si>
  <si>
    <t>Bad Hall</t>
  </si>
  <si>
    <t>Dietach</t>
  </si>
  <si>
    <t>Garsten</t>
  </si>
  <si>
    <t>Pfarrkirchen bei Bad Hall</t>
  </si>
  <si>
    <t>Rohr im Kremstal</t>
  </si>
  <si>
    <t>Schiedlberg</t>
  </si>
  <si>
    <t>Sierning</t>
  </si>
  <si>
    <t>Waldneukirchen</t>
  </si>
  <si>
    <t>Eferdinger Land</t>
  </si>
  <si>
    <t>Wolfern</t>
  </si>
  <si>
    <t>OOE18</t>
  </si>
  <si>
    <t>Alkoven</t>
  </si>
  <si>
    <t>Aschach an der Donau</t>
  </si>
  <si>
    <t>Eferding</t>
  </si>
  <si>
    <t>Fraham</t>
  </si>
  <si>
    <t>Haibach ob der Donau</t>
  </si>
  <si>
    <t>Hartkirchen</t>
  </si>
  <si>
    <t>Hinzenbach</t>
  </si>
  <si>
    <t>Prambachkirchen</t>
  </si>
  <si>
    <t>Pupping</t>
  </si>
  <si>
    <t>St. Marienkirchen an der Polsenz</t>
  </si>
  <si>
    <t>Scharten</t>
  </si>
  <si>
    <t>Stroheim</t>
  </si>
  <si>
    <t>Linz-Land</t>
  </si>
  <si>
    <t>Buchkirchen</t>
  </si>
  <si>
    <t>OOE19</t>
  </si>
  <si>
    <t>Allhaming</t>
  </si>
  <si>
    <t>Ansfelden</t>
  </si>
  <si>
    <t>Asten</t>
  </si>
  <si>
    <t>Eggendorf im Traunkreis</t>
  </si>
  <si>
    <t>Enns</t>
  </si>
  <si>
    <t>Hargelsberg</t>
  </si>
  <si>
    <t>Hörsching</t>
  </si>
  <si>
    <t>Hofkirchen im Traunkreis</t>
  </si>
  <si>
    <t>Kematen an der Krems</t>
  </si>
  <si>
    <t>Kirchberg-Thening</t>
  </si>
  <si>
    <t>Kronstorf</t>
  </si>
  <si>
    <t>Leonding</t>
  </si>
  <si>
    <t>St. Florian</t>
  </si>
  <si>
    <t>Neuhofen an der Krems</t>
  </si>
  <si>
    <t>Niederneukirchen</t>
  </si>
  <si>
    <t>Oftering</t>
  </si>
  <si>
    <t>Pasching</t>
  </si>
  <si>
    <t>Piberbach</t>
  </si>
  <si>
    <t>Pucking</t>
  </si>
  <si>
    <t>St. Marien</t>
  </si>
  <si>
    <t>Traun</t>
  </si>
  <si>
    <t>LAG Nationalpark Hohe Tauern</t>
  </si>
  <si>
    <t>Wilhering</t>
  </si>
  <si>
    <t>SBG01</t>
  </si>
  <si>
    <t>Bad Gastein</t>
  </si>
  <si>
    <t>Großarl</t>
  </si>
  <si>
    <t>Hüttschlag</t>
  </si>
  <si>
    <t>Bramberg am Wildkogel</t>
  </si>
  <si>
    <t>Bruck an der Großglocknerstraße</t>
  </si>
  <si>
    <t>Fusch an der Großglocknerstraße</t>
  </si>
  <si>
    <t>Hollersbach im Pinzgau</t>
  </si>
  <si>
    <t>Kaprun</t>
  </si>
  <si>
    <t>Krimml</t>
  </si>
  <si>
    <t>Lend</t>
  </si>
  <si>
    <t>Mittersill</t>
  </si>
  <si>
    <t>Neukirchen am Großvenediger</t>
  </si>
  <si>
    <t>Niedernsill</t>
  </si>
  <si>
    <t>Piesendorf</t>
  </si>
  <si>
    <t>Rauris</t>
  </si>
  <si>
    <t>Stuhlfelden</t>
  </si>
  <si>
    <t>Taxenbach</t>
  </si>
  <si>
    <t>Uttendorf</t>
  </si>
  <si>
    <t>Wald im Pinzgau</t>
  </si>
  <si>
    <t>LAG Salzburger Seenland</t>
  </si>
  <si>
    <t>Zell am See</t>
  </si>
  <si>
    <t>SBG02</t>
  </si>
  <si>
    <t>Berndorf bei Salzburg</t>
  </si>
  <si>
    <t>Elixhausen</t>
  </si>
  <si>
    <t>Henndorf am Wallersee</t>
  </si>
  <si>
    <t>Köstendorf</t>
  </si>
  <si>
    <t>Mattsee</t>
  </si>
  <si>
    <t>Neumarkt am Wallersee</t>
  </si>
  <si>
    <t>Obertrum am See</t>
  </si>
  <si>
    <t>Schleedorf</t>
  </si>
  <si>
    <t>Seeham</t>
  </si>
  <si>
    <t>Straßwalchen</t>
  </si>
  <si>
    <t>LAG Lebens.Wert.Pongau</t>
  </si>
  <si>
    <t>Seekirchen am Wallersee</t>
  </si>
  <si>
    <t>SBG03</t>
  </si>
  <si>
    <t>Abtenau</t>
  </si>
  <si>
    <t>Annaberg-Lungötz</t>
  </si>
  <si>
    <t>Rußbach am Paß Gschütt</t>
  </si>
  <si>
    <t>Sankt Koloman</t>
  </si>
  <si>
    <t>Scheffau am Tennengebirge</t>
  </si>
  <si>
    <t>Altenmarkt im Pongau</t>
  </si>
  <si>
    <t>Bad Hofgastein</t>
  </si>
  <si>
    <t>Bischofshofen</t>
  </si>
  <si>
    <t>Dorfgastein</t>
  </si>
  <si>
    <t>Eben im Pongau</t>
  </si>
  <si>
    <t>Filzmoos</t>
  </si>
  <si>
    <t>Flachau</t>
  </si>
  <si>
    <t>Forstau</t>
  </si>
  <si>
    <t>Goldegg</t>
  </si>
  <si>
    <t>Hüttau</t>
  </si>
  <si>
    <t>Kleinarl</t>
  </si>
  <si>
    <t>Mühlbach am Hochkönig</t>
  </si>
  <si>
    <t>Pfarrwerfen</t>
  </si>
  <si>
    <t>Radstadt</t>
  </si>
  <si>
    <t>Sankt Johann im Pongau</t>
  </si>
  <si>
    <t>Sankt Martin am Tennengebirge</t>
  </si>
  <si>
    <t>Sankt Veit im Pongau</t>
  </si>
  <si>
    <t>Schwarzach im Pongau</t>
  </si>
  <si>
    <t>Untertauern</t>
  </si>
  <si>
    <t>Wagrain</t>
  </si>
  <si>
    <t>Werfen</t>
  </si>
  <si>
    <t>LAG Saalachtal</t>
  </si>
  <si>
    <t>Werfenweng</t>
  </si>
  <si>
    <t>SBG04</t>
  </si>
  <si>
    <t>Dienten am Hochkönig</t>
  </si>
  <si>
    <t>Lofer</t>
  </si>
  <si>
    <t>Maishofen</t>
  </si>
  <si>
    <t>Maria Alm am Steinernen Meer</t>
  </si>
  <si>
    <t>Saalbach-Hinterglemm</t>
  </si>
  <si>
    <t>Saalfelden am Steinernen Meer</t>
  </si>
  <si>
    <t>Sankt Martin bei Lofer</t>
  </si>
  <si>
    <t>Unken</t>
  </si>
  <si>
    <t>Viehhofen</t>
  </si>
  <si>
    <t>LAG Lungau</t>
  </si>
  <si>
    <t>Weißbach bei Lofer</t>
  </si>
  <si>
    <t>SBG05</t>
  </si>
  <si>
    <t>Göriach</t>
  </si>
  <si>
    <t>Lessach</t>
  </si>
  <si>
    <t>Mariapfarr</t>
  </si>
  <si>
    <t>Mauterndorf</t>
  </si>
  <si>
    <t>Muhr</t>
  </si>
  <si>
    <t>Ramingstein</t>
  </si>
  <si>
    <t>Sankt Andrä im Lungau</t>
  </si>
  <si>
    <t>Sankt Margarethen im Lungau</t>
  </si>
  <si>
    <t>Sankt Michael im Lungau</t>
  </si>
  <si>
    <t>Tamsweg</t>
  </si>
  <si>
    <t>Thomatal</t>
  </si>
  <si>
    <t>Tweng</t>
  </si>
  <si>
    <t>Unternberg</t>
  </si>
  <si>
    <t>Weißpriach</t>
  </si>
  <si>
    <t>FUMO</t>
  </si>
  <si>
    <t>Zederhaus</t>
  </si>
  <si>
    <t>SBG06</t>
  </si>
  <si>
    <t>Innerschwand am Mondsee</t>
  </si>
  <si>
    <t>Mondsee</t>
  </si>
  <si>
    <t>Oberhofen am Irrsee</t>
  </si>
  <si>
    <t>Oberwang</t>
  </si>
  <si>
    <t>St. Lorenz</t>
  </si>
  <si>
    <t>Tiefgraben</t>
  </si>
  <si>
    <t>Zell am Moos</t>
  </si>
  <si>
    <t>Adnet</t>
  </si>
  <si>
    <t>Krispl</t>
  </si>
  <si>
    <t>Ebenau</t>
  </si>
  <si>
    <t>Faistenau</t>
  </si>
  <si>
    <t>Fuschl am See</t>
  </si>
  <si>
    <t>Hintersee</t>
  </si>
  <si>
    <t>Hof bei Salzburg</t>
  </si>
  <si>
    <t>Koppl</t>
  </si>
  <si>
    <t>Plainfeld</t>
  </si>
  <si>
    <t>LAG Flachgau Nord</t>
  </si>
  <si>
    <t>Thalgau</t>
  </si>
  <si>
    <t>SBG07</t>
  </si>
  <si>
    <t>Anthering</t>
  </si>
  <si>
    <t>Bergheim</t>
  </si>
  <si>
    <t>Bürmoos</t>
  </si>
  <si>
    <t>Dorfbeuern</t>
  </si>
  <si>
    <t>Göming</t>
  </si>
  <si>
    <t>Lamprechtshausen</t>
  </si>
  <si>
    <t>Nußdorf am Haunsberg</t>
  </si>
  <si>
    <t>Oberndorf bei Salzburg</t>
  </si>
  <si>
    <t>Ennstal-Ausseerland</t>
  </si>
  <si>
    <t>Sankt Georgen bei Salzburg</t>
  </si>
  <si>
    <t>STM01</t>
  </si>
  <si>
    <t>Aigen im Ennstal</t>
  </si>
  <si>
    <t>Altaussee</t>
  </si>
  <si>
    <t>Bad Aussee</t>
  </si>
  <si>
    <t>Gröbming</t>
  </si>
  <si>
    <t>Grundlsee</t>
  </si>
  <si>
    <t>Haus</t>
  </si>
  <si>
    <t>Ramsau am Dachstein</t>
  </si>
  <si>
    <t>Wörschach</t>
  </si>
  <si>
    <t>Aich</t>
  </si>
  <si>
    <t>Bad Mitterndorf</t>
  </si>
  <si>
    <t>Irdning-Donnersbachtal</t>
  </si>
  <si>
    <t>Michaelerberg-Pruggern</t>
  </si>
  <si>
    <t>Mitterberg-Sankt Martin</t>
  </si>
  <si>
    <t>Öblarn</t>
  </si>
  <si>
    <t>Schladming</t>
  </si>
  <si>
    <t>Sölk</t>
  </si>
  <si>
    <t>InnovationsRegion Murtal</t>
  </si>
  <si>
    <t>Stainach-Pürgg</t>
  </si>
  <si>
    <t>STM02</t>
  </si>
  <si>
    <t>Kraubath an der Mur</t>
  </si>
  <si>
    <t>Fohnsdorf</t>
  </si>
  <si>
    <t>Gaal</t>
  </si>
  <si>
    <t>Hohentauern</t>
  </si>
  <si>
    <t>Kobenz</t>
  </si>
  <si>
    <t>Pusterwald</t>
  </si>
  <si>
    <t>Sankt Georgen ob Judenburg</t>
  </si>
  <si>
    <t>Sankt Peter ob Judenburg</t>
  </si>
  <si>
    <t>Seckau</t>
  </si>
  <si>
    <t>Unzmarkt-Frauenburg</t>
  </si>
  <si>
    <t>Zeltweg</t>
  </si>
  <si>
    <t>Lobmingtal</t>
  </si>
  <si>
    <t>Judenburg</t>
  </si>
  <si>
    <t>Knittelfeld</t>
  </si>
  <si>
    <t>Obdach</t>
  </si>
  <si>
    <t>Pöls-Oberkurzheim</t>
  </si>
  <si>
    <t>Pölstal</t>
  </si>
  <si>
    <t>Sankt Marein-Feistritz</t>
  </si>
  <si>
    <t>Sankt Margarethen bei Knittelfeld</t>
  </si>
  <si>
    <t>Spielberg</t>
  </si>
  <si>
    <t>Mariazellerland Mürztal</t>
  </si>
  <si>
    <t>Weißkirchen in Steiermark</t>
  </si>
  <si>
    <t>STM03</t>
  </si>
  <si>
    <t>Krieglach</t>
  </si>
  <si>
    <t>Langenwang</t>
  </si>
  <si>
    <t>Sankt Lorenzen im Mürztal</t>
  </si>
  <si>
    <t>Spital am Semmering</t>
  </si>
  <si>
    <t>Stanz im Mürztal</t>
  </si>
  <si>
    <t>Turnau</t>
  </si>
  <si>
    <t>Aflenz</t>
  </si>
  <si>
    <t>Bruck an der Mur</t>
  </si>
  <si>
    <t>Kapfenberg</t>
  </si>
  <si>
    <t>Kindberg</t>
  </si>
  <si>
    <t>Mariazell</t>
  </si>
  <si>
    <t>Mürzzuschlag</t>
  </si>
  <si>
    <t>Neuberg an der Mürz</t>
  </si>
  <si>
    <t>Sankt Barbara im Mürztal</t>
  </si>
  <si>
    <t>Sankt Marein im Mürztal</t>
  </si>
  <si>
    <t>Thörl</t>
  </si>
  <si>
    <t>Hügell- und Schöcklland</t>
  </si>
  <si>
    <t>Tragöß-Sankt Katharein</t>
  </si>
  <si>
    <t>STM04</t>
  </si>
  <si>
    <t>Hart bei Graz</t>
  </si>
  <si>
    <t>Kainbach bei Graz</t>
  </si>
  <si>
    <t>Kumberg</t>
  </si>
  <si>
    <t>Laßnitzhöhe</t>
  </si>
  <si>
    <t>Sankt Radegund bei Graz</t>
  </si>
  <si>
    <t>Semriach</t>
  </si>
  <si>
    <t>Stattegg</t>
  </si>
  <si>
    <t>Vasoldsberg</t>
  </si>
  <si>
    <t>Weinitzen</t>
  </si>
  <si>
    <t>Eggersdorf bei Graz</t>
  </si>
  <si>
    <t>Nestelbach bei Graz</t>
  </si>
  <si>
    <t>Sankt Marein bei Graz</t>
  </si>
  <si>
    <t>Kraftspendedörfer Joglland</t>
  </si>
  <si>
    <t>St. Margarethen an der Raab</t>
  </si>
  <si>
    <t>STM05</t>
  </si>
  <si>
    <t>Fischbach</t>
  </si>
  <si>
    <t>Miesenbach bei Birkfeld</t>
  </si>
  <si>
    <t>Ratten</t>
  </si>
  <si>
    <t>Rettenegg</t>
  </si>
  <si>
    <t>St. Kathrein am Hauenstein</t>
  </si>
  <si>
    <t>Strallegg</t>
  </si>
  <si>
    <t>Birkfeld</t>
  </si>
  <si>
    <t>Sankt Jakob im Walde</t>
  </si>
  <si>
    <t>Wenigzell</t>
  </si>
  <si>
    <t>Vorau</t>
  </si>
  <si>
    <t>Almenland &amp; Energieregion Weiz-Gleisdorf</t>
  </si>
  <si>
    <t>Waldbach-Mönichwald</t>
  </si>
  <si>
    <t>STM06</t>
  </si>
  <si>
    <t>Albersdorf-Prebuch</t>
  </si>
  <si>
    <t>Gasen</t>
  </si>
  <si>
    <t>Hofstätten an der Raab</t>
  </si>
  <si>
    <t>Ludersdorf-Wilfersdorf</t>
  </si>
  <si>
    <t>Mitterdorf an der Raab</t>
  </si>
  <si>
    <t>Mortantsch</t>
  </si>
  <si>
    <t>Naas</t>
  </si>
  <si>
    <t>Puch bei Weiz</t>
  </si>
  <si>
    <t>Sankt Kathrein am Offenegg</t>
  </si>
  <si>
    <t>Thannhausen</t>
  </si>
  <si>
    <t>Fladnitz an der Teichalm</t>
  </si>
  <si>
    <t>Gleisdorf</t>
  </si>
  <si>
    <t>Gutenberg-Stenzengreith</t>
  </si>
  <si>
    <t>Passail</t>
  </si>
  <si>
    <t>Sankt Ruprecht an der Raab</t>
  </si>
  <si>
    <t>Weiz</t>
  </si>
  <si>
    <t>Breitenau am Hochlantsch</t>
  </si>
  <si>
    <t>Liezen Gesäuse</t>
  </si>
  <si>
    <t>Pernegg an der Mur</t>
  </si>
  <si>
    <t>STM07</t>
  </si>
  <si>
    <t>Altenmarkt bei Sankt Gallen</t>
  </si>
  <si>
    <t>Ardning</t>
  </si>
  <si>
    <t>Lassing</t>
  </si>
  <si>
    <t>Selzthal</t>
  </si>
  <si>
    <t>Trieben</t>
  </si>
  <si>
    <t>Admont</t>
  </si>
  <si>
    <t>Liezen</t>
  </si>
  <si>
    <t>Rottenmann</t>
  </si>
  <si>
    <t>Thermen-Wechselland</t>
  </si>
  <si>
    <t>Sankt Gallen</t>
  </si>
  <si>
    <t>STM08</t>
  </si>
  <si>
    <t>Bad Blumau</t>
  </si>
  <si>
    <t>Buch-St. Magdalena</t>
  </si>
  <si>
    <t>Burgau</t>
  </si>
  <si>
    <t>Friedberg</t>
  </si>
  <si>
    <t>Lafnitz</t>
  </si>
  <si>
    <t>Pinggau</t>
  </si>
  <si>
    <t>Sankt Johann in der Haide</t>
  </si>
  <si>
    <t>Sankt Lorenzen am Wechsel</t>
  </si>
  <si>
    <t>Schäffern</t>
  </si>
  <si>
    <t>Bad Waltersdorf</t>
  </si>
  <si>
    <t>Dechantskirchen</t>
  </si>
  <si>
    <t>Fürstenfeld</t>
  </si>
  <si>
    <t>Großwilfersdorf</t>
  </si>
  <si>
    <t>Bad Loipersdorf</t>
  </si>
  <si>
    <t>Neudau</t>
  </si>
  <si>
    <t>Südsteiermark</t>
  </si>
  <si>
    <t>Rohrbach an der Lafnitz</t>
  </si>
  <si>
    <t>STM09</t>
  </si>
  <si>
    <t>Allerheiligen bei Wildon</t>
  </si>
  <si>
    <t>Arnfels</t>
  </si>
  <si>
    <t>Empersdorf</t>
  </si>
  <si>
    <t>Gabersdorf</t>
  </si>
  <si>
    <t>Gralla</t>
  </si>
  <si>
    <t>Großklein</t>
  </si>
  <si>
    <t>Heimschuh</t>
  </si>
  <si>
    <t>Hengsberg</t>
  </si>
  <si>
    <t>Kitzeck im Sausal</t>
  </si>
  <si>
    <t>Lang</t>
  </si>
  <si>
    <t>Lebring-Sankt Margarethen</t>
  </si>
  <si>
    <t>Oberhaag</t>
  </si>
  <si>
    <t>Ragnitz</t>
  </si>
  <si>
    <t>Sankt Andrä-Höch</t>
  </si>
  <si>
    <t>Sankt Johann im Saggautal</t>
  </si>
  <si>
    <t>Sankt Nikolai im Sausal</t>
  </si>
  <si>
    <t>Tillmitsch</t>
  </si>
  <si>
    <t>Wagna</t>
  </si>
  <si>
    <t>Ehrenhausen an der Weinstraße</t>
  </si>
  <si>
    <t>Gamlitz</t>
  </si>
  <si>
    <t>Gleinstätten</t>
  </si>
  <si>
    <t>Heiligenkreuz am Waasen</t>
  </si>
  <si>
    <t>Leibnitz</t>
  </si>
  <si>
    <t>Leutschach an der Weinstraße</t>
  </si>
  <si>
    <t>Sankt Georgen an der Stiefing</t>
  </si>
  <si>
    <t>Schwarzautal</t>
  </si>
  <si>
    <t>Wildon</t>
  </si>
  <si>
    <t>Schilcherland</t>
  </si>
  <si>
    <t>Straß in Steiermark</t>
  </si>
  <si>
    <t>STM10</t>
  </si>
  <si>
    <t>Frauental an der Laßnitz</t>
  </si>
  <si>
    <t>Lannach</t>
  </si>
  <si>
    <t>Pölfing-Brunn</t>
  </si>
  <si>
    <t>Preding</t>
  </si>
  <si>
    <t>Sankt Josef (Weststeiermark)</t>
  </si>
  <si>
    <t>Sankt Peter im Sulmtal</t>
  </si>
  <si>
    <t>Wettmannstätten</t>
  </si>
  <si>
    <t>Deutschlandsberg</t>
  </si>
  <si>
    <t>Eibiswald</t>
  </si>
  <si>
    <t>Groß Sankt Florian</t>
  </si>
  <si>
    <t>Sankt Martin im Sulmtal</t>
  </si>
  <si>
    <t>Sankt Stefan ob Stainz</t>
  </si>
  <si>
    <t>Bad Schwanberg</t>
  </si>
  <si>
    <t>Stainz</t>
  </si>
  <si>
    <t>Steirische Eisenstraße</t>
  </si>
  <si>
    <t>Wies</t>
  </si>
  <si>
    <t>STM11</t>
  </si>
  <si>
    <t>Eisenerz</t>
  </si>
  <si>
    <t>Kalwang</t>
  </si>
  <si>
    <t>Kammern im Liesingtal</t>
  </si>
  <si>
    <t>Leoben</t>
  </si>
  <si>
    <t>Mautern in Steiermark</t>
  </si>
  <si>
    <t>Niklasdorf</t>
  </si>
  <si>
    <t>Radmer</t>
  </si>
  <si>
    <t>Sankt Michael in Obersteiermark</t>
  </si>
  <si>
    <t>Sankt Peter-Freienstein</t>
  </si>
  <si>
    <t>Sankt Stefan ob Leoben</t>
  </si>
  <si>
    <t>Traboch</t>
  </si>
  <si>
    <t>Vordernberg</t>
  </si>
  <si>
    <t>Wald am Schoberpaß</t>
  </si>
  <si>
    <t>Trofaiach</t>
  </si>
  <si>
    <t>Wildalpen</t>
  </si>
  <si>
    <t>Gaishorn am See</t>
  </si>
  <si>
    <t>Landl</t>
  </si>
  <si>
    <t>STM12</t>
  </si>
  <si>
    <t>Mühlen</t>
  </si>
  <si>
    <t>Niederwölz</t>
  </si>
  <si>
    <t>St. Peter am Kammersberg</t>
  </si>
  <si>
    <t>Schöder</t>
  </si>
  <si>
    <t>Krakau</t>
  </si>
  <si>
    <t>Murau</t>
  </si>
  <si>
    <t>Neumarkt in der Steiermark</t>
  </si>
  <si>
    <t>Oberwölz</t>
  </si>
  <si>
    <t>Ranten</t>
  </si>
  <si>
    <t>Sankt Georgen am Kreischberg</t>
  </si>
  <si>
    <t>Sankt Lambrecht</t>
  </si>
  <si>
    <t>Scheifling</t>
  </si>
  <si>
    <t>Stadl-Predlitz</t>
  </si>
  <si>
    <t>Lipizzanerheimat</t>
  </si>
  <si>
    <t>Teufenbach-Katsch</t>
  </si>
  <si>
    <t>STM13</t>
  </si>
  <si>
    <t>Sankt Bartholomä</t>
  </si>
  <si>
    <t>Sankt Oswald bei Plankenwarth</t>
  </si>
  <si>
    <t>Krottendorf-Gaisfeld</t>
  </si>
  <si>
    <t>Ligist</t>
  </si>
  <si>
    <t>Mooskirchen</t>
  </si>
  <si>
    <t>Rosental an der Kainach</t>
  </si>
  <si>
    <t>Sankt Martin am Wöllmißberg</t>
  </si>
  <si>
    <t>Stallhofen</t>
  </si>
  <si>
    <t>Voitsberg</t>
  </si>
  <si>
    <t>Bärnbach</t>
  </si>
  <si>
    <t>Edelschrott</t>
  </si>
  <si>
    <t>Geistthal-Södingberg</t>
  </si>
  <si>
    <t>Hirschegg-Pack</t>
  </si>
  <si>
    <t>Kainach bei Voitsberg</t>
  </si>
  <si>
    <t>Köflach</t>
  </si>
  <si>
    <t>Maria Lankowitz</t>
  </si>
  <si>
    <t>Steirisches Vulkanland</t>
  </si>
  <si>
    <t>Söding-Sankt Johann</t>
  </si>
  <si>
    <t>STM14</t>
  </si>
  <si>
    <t>Markt Hartmannsdorf</t>
  </si>
  <si>
    <t>Sinabelkirchen</t>
  </si>
  <si>
    <t>Ottendorf an der Rittschein</t>
  </si>
  <si>
    <t>Söchau</t>
  </si>
  <si>
    <t>Ilz</t>
  </si>
  <si>
    <t>Edelsbach bei Feldbach</t>
  </si>
  <si>
    <t>Eichkögl</t>
  </si>
  <si>
    <t>Halbenrain</t>
  </si>
  <si>
    <t>Jagerberg</t>
  </si>
  <si>
    <t>Kapfenstein</t>
  </si>
  <si>
    <t>Klöch</t>
  </si>
  <si>
    <t>Mettersdorf am Saßbach</t>
  </si>
  <si>
    <t>Tieschen</t>
  </si>
  <si>
    <t>Unterlamm</t>
  </si>
  <si>
    <t>Bad Gleichenberg</t>
  </si>
  <si>
    <t>Bad Radkersburg</t>
  </si>
  <si>
    <t>Deutsch Goritz</t>
  </si>
  <si>
    <t>Fehring</t>
  </si>
  <si>
    <t>Feldbach</t>
  </si>
  <si>
    <t>Gnas</t>
  </si>
  <si>
    <t>Kirchbach-Zerlach</t>
  </si>
  <si>
    <t>Kirchberg an der Raab</t>
  </si>
  <si>
    <t>Mureck</t>
  </si>
  <si>
    <t>Paldau</t>
  </si>
  <si>
    <t>Pirching am Traubenberg</t>
  </si>
  <si>
    <t>Riegersburg</t>
  </si>
  <si>
    <t>Sankt Anna am Aigen</t>
  </si>
  <si>
    <t>Sankt Peter am Ottersbach</t>
  </si>
  <si>
    <t>Sankt Stefan im Rosental</t>
  </si>
  <si>
    <t>Zeitkultur Oststeirisches Kernland</t>
  </si>
  <si>
    <t>Straden</t>
  </si>
  <si>
    <t>STM15</t>
  </si>
  <si>
    <t>Floing</t>
  </si>
  <si>
    <t>Anger</t>
  </si>
  <si>
    <t>Gersdorf an der Feistritz</t>
  </si>
  <si>
    <t>Ilztal</t>
  </si>
  <si>
    <t>Pischelsdorf am Kulm</t>
  </si>
  <si>
    <t>Ebersdorf</t>
  </si>
  <si>
    <t>Greinbach</t>
  </si>
  <si>
    <t>Großsteinbach</t>
  </si>
  <si>
    <t>Hartberg</t>
  </si>
  <si>
    <t>Hartberg Umgebung</t>
  </si>
  <si>
    <t>Pöllauberg</t>
  </si>
  <si>
    <t>Stubenberg</t>
  </si>
  <si>
    <t>Feistritztal</t>
  </si>
  <si>
    <t>Grafendorf bei Hartberg</t>
  </si>
  <si>
    <t>Hartl</t>
  </si>
  <si>
    <t>Kaindorf</t>
  </si>
  <si>
    <t>Graz-Umgebung Nord</t>
  </si>
  <si>
    <t>Pöllau</t>
  </si>
  <si>
    <t>STM16</t>
  </si>
  <si>
    <t>Gratkorn</t>
  </si>
  <si>
    <t>Peggau</t>
  </si>
  <si>
    <t>RM Imst</t>
  </si>
  <si>
    <t>Gratwein-Straßengel</t>
  </si>
  <si>
    <t>TIR01</t>
  </si>
  <si>
    <t>Arzl im Pitztal</t>
  </si>
  <si>
    <t>Haiming</t>
  </si>
  <si>
    <t>Imst</t>
  </si>
  <si>
    <t>Imsterberg</t>
  </si>
  <si>
    <t>Jerzens</t>
  </si>
  <si>
    <t>Karres</t>
  </si>
  <si>
    <t>Karrösten</t>
  </si>
  <si>
    <t>Längenfeld</t>
  </si>
  <si>
    <t>Mieming</t>
  </si>
  <si>
    <t>Mils bei Imst</t>
  </si>
  <si>
    <t>Mötz</t>
  </si>
  <si>
    <t>Nassereith</t>
  </si>
  <si>
    <t>Obsteig</t>
  </si>
  <si>
    <t>Oetz</t>
  </si>
  <si>
    <t>Rietz</t>
  </si>
  <si>
    <t>Roppen</t>
  </si>
  <si>
    <t>St. Leonhard im Pitztal</t>
  </si>
  <si>
    <t>Sautens</t>
  </si>
  <si>
    <t>Silz</t>
  </si>
  <si>
    <t>Sölden</t>
  </si>
  <si>
    <t>Stams</t>
  </si>
  <si>
    <t>Tarrenz</t>
  </si>
  <si>
    <t>Umhausen</t>
  </si>
  <si>
    <t>Wenns</t>
  </si>
  <si>
    <t>RM Außerfern</t>
  </si>
  <si>
    <t>Wildermieming</t>
  </si>
  <si>
    <t>TIR02</t>
  </si>
  <si>
    <t>Bach</t>
  </si>
  <si>
    <t>Berwang</t>
  </si>
  <si>
    <t>Biberwier</t>
  </si>
  <si>
    <t>Bichlbach</t>
  </si>
  <si>
    <t>Breitenwang</t>
  </si>
  <si>
    <t>Ehenbichl</t>
  </si>
  <si>
    <t>Ehrwald</t>
  </si>
  <si>
    <t>Elbigenalp</t>
  </si>
  <si>
    <t>Elmen</t>
  </si>
  <si>
    <t>Forchach</t>
  </si>
  <si>
    <t>Grän</t>
  </si>
  <si>
    <t>Gramais</t>
  </si>
  <si>
    <t>Häselgehr</t>
  </si>
  <si>
    <t>Heiterwang</t>
  </si>
  <si>
    <t>Hinterhornbach</t>
  </si>
  <si>
    <t>Höfen</t>
  </si>
  <si>
    <t>Holzgau</t>
  </si>
  <si>
    <t>Jungholz</t>
  </si>
  <si>
    <t>Kaisers</t>
  </si>
  <si>
    <t>Lechaschau</t>
  </si>
  <si>
    <t>Lermoos</t>
  </si>
  <si>
    <t>Musau</t>
  </si>
  <si>
    <t>Namlos</t>
  </si>
  <si>
    <t>Nesselwängle</t>
  </si>
  <si>
    <t>Pfafflar</t>
  </si>
  <si>
    <t>Pflach</t>
  </si>
  <si>
    <t>Pinswang</t>
  </si>
  <si>
    <t>Reutte</t>
  </si>
  <si>
    <t>Schattwald</t>
  </si>
  <si>
    <t>Stanzach</t>
  </si>
  <si>
    <t>Steeg</t>
  </si>
  <si>
    <t>Tannheim</t>
  </si>
  <si>
    <t>Vils</t>
  </si>
  <si>
    <t>Vorderhornbach</t>
  </si>
  <si>
    <t>Wängle</t>
  </si>
  <si>
    <t>Weißenbach am Lech</t>
  </si>
  <si>
    <t>RM Landeck</t>
  </si>
  <si>
    <t>Zöblen</t>
  </si>
  <si>
    <t>TIR03</t>
  </si>
  <si>
    <t>Faggen</t>
  </si>
  <si>
    <t>Fendels</t>
  </si>
  <si>
    <t>Fiss</t>
  </si>
  <si>
    <t>Fließ</t>
  </si>
  <si>
    <t>Flirsch</t>
  </si>
  <si>
    <t>Galtür</t>
  </si>
  <si>
    <t>Grins</t>
  </si>
  <si>
    <t>Ischgl</t>
  </si>
  <si>
    <t>Kappl</t>
  </si>
  <si>
    <t>Kaunerberg</t>
  </si>
  <si>
    <t>Kaunertal</t>
  </si>
  <si>
    <t>Kauns</t>
  </si>
  <si>
    <t>Ladis</t>
  </si>
  <si>
    <t>Landeck</t>
  </si>
  <si>
    <t>Nauders</t>
  </si>
  <si>
    <t>Pettneu am Arlberg</t>
  </si>
  <si>
    <t>Pfunds</t>
  </si>
  <si>
    <t>Pians</t>
  </si>
  <si>
    <t>Prutz</t>
  </si>
  <si>
    <t>Ried im Oberinntal</t>
  </si>
  <si>
    <t>St. Anton am Arlberg</t>
  </si>
  <si>
    <t>Schönwies</t>
  </si>
  <si>
    <t>See</t>
  </si>
  <si>
    <t>Serfaus</t>
  </si>
  <si>
    <t>Spiss</t>
  </si>
  <si>
    <t>Stanz bei Landeck</t>
  </si>
  <si>
    <t>Strengen</t>
  </si>
  <si>
    <t>Tobadill</t>
  </si>
  <si>
    <t>Tösens</t>
  </si>
  <si>
    <t>RM regio3</t>
  </si>
  <si>
    <t>Zams</t>
  </si>
  <si>
    <t>TIR04</t>
  </si>
  <si>
    <t>Leogang</t>
  </si>
  <si>
    <t>Aurach bei Kitzbühel</t>
  </si>
  <si>
    <t>Fieberbrunn</t>
  </si>
  <si>
    <t>Hochfilzen</t>
  </si>
  <si>
    <t>Jochberg</t>
  </si>
  <si>
    <t>Kirchdorf in Tirol</t>
  </si>
  <si>
    <t>Kitzbühel</t>
  </si>
  <si>
    <t>Oberndorf in Tirol</t>
  </si>
  <si>
    <t>Reith bei Kitzbühel</t>
  </si>
  <si>
    <t>St. Jakob in Haus</t>
  </si>
  <si>
    <t>St. Johann in Tirol</t>
  </si>
  <si>
    <t>St. Ulrich am Pillersee</t>
  </si>
  <si>
    <t>RM Kitzbüheler Alpen</t>
  </si>
  <si>
    <t>Waidring</t>
  </si>
  <si>
    <t>TIR05</t>
  </si>
  <si>
    <t>Brixen im Thale</t>
  </si>
  <si>
    <t>Going am Wilden Kaiser</t>
  </si>
  <si>
    <t>Hopfgarten im Brixental</t>
  </si>
  <si>
    <t>Itter</t>
  </si>
  <si>
    <t>Kirchberg in Tirol</t>
  </si>
  <si>
    <t>Westendorf</t>
  </si>
  <si>
    <t>Alpbach</t>
  </si>
  <si>
    <t>Angath</t>
  </si>
  <si>
    <t>Bad Häring</t>
  </si>
  <si>
    <t>Brandenberg</t>
  </si>
  <si>
    <t>Breitenbach am Inn</t>
  </si>
  <si>
    <t>Brixlegg</t>
  </si>
  <si>
    <t>Ellmau</t>
  </si>
  <si>
    <t>Kirchbichl</t>
  </si>
  <si>
    <t>Kramsach</t>
  </si>
  <si>
    <t>Kundl</t>
  </si>
  <si>
    <t>Mariastein</t>
  </si>
  <si>
    <t>Münster</t>
  </si>
  <si>
    <t>Radfeld</t>
  </si>
  <si>
    <t>Rattenberg</t>
  </si>
  <si>
    <t>Reith im Alpbachtal</t>
  </si>
  <si>
    <t>Scheffau am Wilden Kaiser</t>
  </si>
  <si>
    <t>Söll</t>
  </si>
  <si>
    <t>Angerberg</t>
  </si>
  <si>
    <t>Wildschönau</t>
  </si>
  <si>
    <t>RM Osttirol</t>
  </si>
  <si>
    <t>Wörgl</t>
  </si>
  <si>
    <t>TIR06</t>
  </si>
  <si>
    <t>Abfaltersbach</t>
  </si>
  <si>
    <t>Ainet</t>
  </si>
  <si>
    <t>Amlach</t>
  </si>
  <si>
    <t>Anras</t>
  </si>
  <si>
    <t>Assling</t>
  </si>
  <si>
    <t>Außervillgraten</t>
  </si>
  <si>
    <t>Dölsach</t>
  </si>
  <si>
    <t>Gaimberg</t>
  </si>
  <si>
    <t>Hopfgarten in Defereggen</t>
  </si>
  <si>
    <t>Innervillgraten</t>
  </si>
  <si>
    <t>Iselsberg-Stronach</t>
  </si>
  <si>
    <t>Kals am Großglockner</t>
  </si>
  <si>
    <t>Kartitsch</t>
  </si>
  <si>
    <t>Lavant</t>
  </si>
  <si>
    <t>Leisach</t>
  </si>
  <si>
    <t>Lienz</t>
  </si>
  <si>
    <t>Matrei in Osttirol</t>
  </si>
  <si>
    <t>Nikolsdorf</t>
  </si>
  <si>
    <t>Nußdorf-Debant</t>
  </si>
  <si>
    <t>Oberlienz</t>
  </si>
  <si>
    <t>Obertilliach</t>
  </si>
  <si>
    <t>Prägraten am Großvenediger</t>
  </si>
  <si>
    <t>St. Jakob in Defereggen</t>
  </si>
  <si>
    <t>St. Johann im Walde</t>
  </si>
  <si>
    <t>St. Veit in Defereggen</t>
  </si>
  <si>
    <t>Schlaiten</t>
  </si>
  <si>
    <t>Sillian</t>
  </si>
  <si>
    <t>Strassen</t>
  </si>
  <si>
    <t>Thurn</t>
  </si>
  <si>
    <t>Tristach</t>
  </si>
  <si>
    <t>Untertilliach</t>
  </si>
  <si>
    <t>Virgen</t>
  </si>
  <si>
    <t>RM Wipptal</t>
  </si>
  <si>
    <t>Heinfels</t>
  </si>
  <si>
    <t>TIR07</t>
  </si>
  <si>
    <t>Ellbögen</t>
  </si>
  <si>
    <t>Gries am Brenner</t>
  </si>
  <si>
    <t>Gschnitz</t>
  </si>
  <si>
    <t>Navis</t>
  </si>
  <si>
    <t>Obernberg am Brenner</t>
  </si>
  <si>
    <t>Schmirn</t>
  </si>
  <si>
    <t>Steinach am Brenner</t>
  </si>
  <si>
    <t>Trins</t>
  </si>
  <si>
    <t>Vals</t>
  </si>
  <si>
    <t>RM KUUSK</t>
  </si>
  <si>
    <t>Matrei am Brenner</t>
  </si>
  <si>
    <t>TIR08</t>
  </si>
  <si>
    <t>Kössen</t>
  </si>
  <si>
    <t>Schwendt</t>
  </si>
  <si>
    <t>Ebbs</t>
  </si>
  <si>
    <t>Erl</t>
  </si>
  <si>
    <t>Kufstein</t>
  </si>
  <si>
    <t>Langkampfen</t>
  </si>
  <si>
    <t>Niederndorf</t>
  </si>
  <si>
    <t>Niederndorferberg</t>
  </si>
  <si>
    <t>Rettenschöss</t>
  </si>
  <si>
    <t>Schwoich</t>
  </si>
  <si>
    <t>Thiersee</t>
  </si>
  <si>
    <t>RM Bezirk Schwaz</t>
  </si>
  <si>
    <t>Walchsee</t>
  </si>
  <si>
    <t>TIR09</t>
  </si>
  <si>
    <t>Achenkirch</t>
  </si>
  <si>
    <t>Aschau im Zillertal</t>
  </si>
  <si>
    <t>Brandberg</t>
  </si>
  <si>
    <t>Bruck am Ziller</t>
  </si>
  <si>
    <t>Buch in Tirol</t>
  </si>
  <si>
    <t>Eben am Achensee</t>
  </si>
  <si>
    <t>Finkenberg</t>
  </si>
  <si>
    <t>Fügen</t>
  </si>
  <si>
    <t>Fügenberg</t>
  </si>
  <si>
    <t>Gallzein</t>
  </si>
  <si>
    <t>Gerlos</t>
  </si>
  <si>
    <t>Gerlosberg</t>
  </si>
  <si>
    <t>Hainzenberg</t>
  </si>
  <si>
    <t>Hart im Zillertal</t>
  </si>
  <si>
    <t>Hippach</t>
  </si>
  <si>
    <t>Jenbach</t>
  </si>
  <si>
    <t>Kaltenbach</t>
  </si>
  <si>
    <t>Mayrhofen</t>
  </si>
  <si>
    <t>Pill</t>
  </si>
  <si>
    <t>Ramsau im Zillertal</t>
  </si>
  <si>
    <t>Ried im Zillertal</t>
  </si>
  <si>
    <t>Rohrberg</t>
  </si>
  <si>
    <t>Schlitters</t>
  </si>
  <si>
    <t>Schwaz</t>
  </si>
  <si>
    <t>Schwendau</t>
  </si>
  <si>
    <t>Stans</t>
  </si>
  <si>
    <t>Steinberg am Rofan</t>
  </si>
  <si>
    <t>Strass im Zillertal</t>
  </si>
  <si>
    <t>Stumm</t>
  </si>
  <si>
    <t>Stummerberg</t>
  </si>
  <si>
    <t>Terfens</t>
  </si>
  <si>
    <t>Tux</t>
  </si>
  <si>
    <t>Uderns</t>
  </si>
  <si>
    <t>Vomp</t>
  </si>
  <si>
    <t>Weer</t>
  </si>
  <si>
    <t>Weerberg</t>
  </si>
  <si>
    <t>Wiesing</t>
  </si>
  <si>
    <t>Zell am Ziller</t>
  </si>
  <si>
    <t>RM Innsbruck Land</t>
  </si>
  <si>
    <t>Zellberg</t>
  </si>
  <si>
    <t>TIR10</t>
  </si>
  <si>
    <t>Absam</t>
  </si>
  <si>
    <t>Aldrans</t>
  </si>
  <si>
    <t>Ampass</t>
  </si>
  <si>
    <t>Axams</t>
  </si>
  <si>
    <t>Baumkirchen</t>
  </si>
  <si>
    <t>Birgitz</t>
  </si>
  <si>
    <t>Flaurling</t>
  </si>
  <si>
    <t>Fritzens</t>
  </si>
  <si>
    <t>Fulpmes</t>
  </si>
  <si>
    <t>Gnadenwald</t>
  </si>
  <si>
    <t>Götzens</t>
  </si>
  <si>
    <t>Gries im Sellrain</t>
  </si>
  <si>
    <t>Grinzens</t>
  </si>
  <si>
    <t>Hatting</t>
  </si>
  <si>
    <t>Inzing</t>
  </si>
  <si>
    <t>Kematen in Tirol</t>
  </si>
  <si>
    <t>Kolsass</t>
  </si>
  <si>
    <t>Kolsassberg</t>
  </si>
  <si>
    <t>Lans</t>
  </si>
  <si>
    <t>Leutasch</t>
  </si>
  <si>
    <t>Mieders</t>
  </si>
  <si>
    <t>Mils</t>
  </si>
  <si>
    <t>Mutters</t>
  </si>
  <si>
    <t>Natters</t>
  </si>
  <si>
    <t>Neustift im Stubaital</t>
  </si>
  <si>
    <t>Oberhofen im Inntal</t>
  </si>
  <si>
    <t>Oberperfuss</t>
  </si>
  <si>
    <t>Patsch</t>
  </si>
  <si>
    <t>Pettnau</t>
  </si>
  <si>
    <t>Pfaffenhofen</t>
  </si>
  <si>
    <t>Polling in Tirol</t>
  </si>
  <si>
    <t>Ranggen</t>
  </si>
  <si>
    <t>Reith bei Seefeld</t>
  </si>
  <si>
    <t>Rinn</t>
  </si>
  <si>
    <t>Rum</t>
  </si>
  <si>
    <t>St. Sigmund im Sellrain</t>
  </si>
  <si>
    <t>Scharnitz</t>
  </si>
  <si>
    <t>Schönberg im Stubaital</t>
  </si>
  <si>
    <t>Seefeld in Tirol</t>
  </si>
  <si>
    <t>Sellrain</t>
  </si>
  <si>
    <t>Sistrans</t>
  </si>
  <si>
    <t>Hall in Tirol</t>
  </si>
  <si>
    <t>Telfes im Stubai</t>
  </si>
  <si>
    <t>Telfs</t>
  </si>
  <si>
    <t>Thaur</t>
  </si>
  <si>
    <t>Tulfes</t>
  </si>
  <si>
    <t>Unterperfuss</t>
  </si>
  <si>
    <t>Völs</t>
  </si>
  <si>
    <t>Volders</t>
  </si>
  <si>
    <t>Wattenberg</t>
  </si>
  <si>
    <t>Wattens</t>
  </si>
  <si>
    <t>Regio V</t>
  </si>
  <si>
    <t>Zirl</t>
  </si>
  <si>
    <t>Vorderland-Walgau-Bludenz</t>
  </si>
  <si>
    <t>Gemeinden LEADER 23-27 Österreich</t>
  </si>
  <si>
    <t>Zur Auflistung der Gemeinden bitte um Eingabe der LAG Nr.</t>
  </si>
  <si>
    <t>Sozialkapital: regional, national, europäisch</t>
  </si>
  <si>
    <t>Gesamtergebnis</t>
  </si>
  <si>
    <t>wird automatisch befüllt - Summe der Einwohner der Gemeinden aus DK4 / Gesamtbewohner Region</t>
  </si>
  <si>
    <r>
      <t xml:space="preserve">Hier sollte nur ausgewählt werden, wenn sich das Angebot </t>
    </r>
    <r>
      <rPr>
        <u/>
        <sz val="11"/>
        <color indexed="8"/>
        <rFont val="Calibri"/>
        <family val="2"/>
      </rPr>
      <t xml:space="preserve">speziell an diese Gruppen </t>
    </r>
    <r>
      <rPr>
        <sz val="11"/>
        <color theme="1"/>
        <rFont val="Calibri"/>
        <family val="2"/>
        <scheme val="minor"/>
      </rPr>
      <t>richtet. Bitte hier nur ein x setzen (Angabe einer Anzahl ist nicht erforderlich)</t>
    </r>
  </si>
  <si>
    <t>Sankt Margarethen im Burgenland</t>
  </si>
  <si>
    <t>Sankt Michael im Burgenland</t>
  </si>
  <si>
    <t>Sankt Martin an der Raab</t>
  </si>
  <si>
    <t>Sankt Andrä am Zicksee</t>
  </si>
  <si>
    <t>Weißenstein</t>
  </si>
  <si>
    <t>Hainburg a.d. Donau</t>
  </si>
  <si>
    <t>Hohenwarth-Mühlbach a.M.</t>
  </si>
  <si>
    <t>Neudorf im Weinviertel</t>
  </si>
  <si>
    <t>Grafenbach-St. Valentin</t>
  </si>
  <si>
    <t>Pfaffenschlag bei Waidhofen a.d.Thaya</t>
  </si>
  <si>
    <t>Engelhartszell</t>
  </si>
  <si>
    <t>Übelbach</t>
  </si>
  <si>
    <t>Deutschfeistritz</t>
  </si>
  <si>
    <t>Frohnleiten</t>
  </si>
  <si>
    <t>Sankt Veit in der Südsteiermark</t>
  </si>
  <si>
    <t>St. Anton im Montafon</t>
  </si>
  <si>
    <t>St. Gallenkirch</t>
  </si>
  <si>
    <t>St. Gerold</t>
  </si>
  <si>
    <r>
      <t xml:space="preserve">In diesem Projekt ist eine Smart Village Strategie entstanden. </t>
    </r>
    <r>
      <rPr>
        <sz val="11"/>
        <color rgb="FFFF0000"/>
        <rFont val="Calibri"/>
        <family val="2"/>
      </rPr>
      <t xml:space="preserve">EU-Indikator R.40 Smart transition of the rural economy: Number of supported Smart Village strategies </t>
    </r>
  </si>
  <si>
    <r>
      <rPr>
        <b/>
        <sz val="11"/>
        <color indexed="8"/>
        <rFont val="Calibri"/>
        <family val="2"/>
      </rPr>
      <t>Anzahl direkt im Projekt geschaffener Arbeitsplätze</t>
    </r>
    <r>
      <rPr>
        <b/>
        <sz val="11"/>
        <color indexed="60"/>
        <rFont val="Calibri"/>
        <family val="2"/>
      </rPr>
      <t xml:space="preserve"> </t>
    </r>
    <r>
      <rPr>
        <sz val="11"/>
        <color rgb="FFFF0000"/>
        <rFont val="Calibri"/>
        <family val="2"/>
      </rPr>
      <t>EU Indikator R.37: Growth and jobs in rural areas: New jobs supported in CAP projects</t>
    </r>
  </si>
  <si>
    <r>
      <t>Anzahl Betriebe, die direkt eine Zahlung/ Förderung erhalten haben -</t>
    </r>
    <r>
      <rPr>
        <b/>
        <sz val="11"/>
        <color indexed="10"/>
        <rFont val="Calibri"/>
        <family val="2"/>
      </rPr>
      <t xml:space="preserve"> </t>
    </r>
    <r>
      <rPr>
        <sz val="11"/>
        <color indexed="10"/>
        <rFont val="Calibri"/>
        <family val="2"/>
      </rPr>
      <t xml:space="preserve">EU-Indikator R.39 Developing the rural economy: Number of rural businesses, including bio-economy businesses, developed with CAP support; </t>
    </r>
  </si>
  <si>
    <r>
      <rPr>
        <b/>
        <sz val="11"/>
        <rFont val="Calibri"/>
        <family val="2"/>
      </rPr>
      <t xml:space="preserve">Regionale Bevölkerung, die durch das Projekt verbesserten Zugang zu Infrastruktur und Dienstleistungen haben. </t>
    </r>
    <r>
      <rPr>
        <sz val="11"/>
        <color indexed="10"/>
        <rFont val="Calibri"/>
        <family val="2"/>
      </rPr>
      <t>EU-Indikator R.41 Connecting rural Europe: Share of rural population benefitting from improved access to services and infrastructure through CAP support</t>
    </r>
  </si>
  <si>
    <r>
      <t xml:space="preserve">Personen(gruppen) die von neuen Angeboten und Dienstleistungen besonders profitieren. </t>
    </r>
    <r>
      <rPr>
        <sz val="11"/>
        <color indexed="10"/>
        <rFont val="Calibri"/>
        <family val="2"/>
      </rPr>
      <t>EU-Indikator</t>
    </r>
    <r>
      <rPr>
        <sz val="11"/>
        <rFont val="Calibri"/>
        <family val="2"/>
      </rPr>
      <t xml:space="preserve"> </t>
    </r>
    <r>
      <rPr>
        <sz val="11"/>
        <color indexed="10"/>
        <rFont val="Calibri"/>
        <family val="2"/>
      </rPr>
      <t>R.42 Promoting social inclusion: Number of persons covered by supported social inclusion projects</t>
    </r>
  </si>
  <si>
    <r>
      <t xml:space="preserve">Das Projekt fördert Klimaschutz oder Klimawandelanpassung. </t>
    </r>
    <r>
      <rPr>
        <sz val="11"/>
        <color indexed="10"/>
        <rFont val="Calibri"/>
        <family val="2"/>
      </rPr>
      <t>EU-Indikator R.27 Environment-/climate-related performance through investment in rural areas: Number of operations contributing to environmental sustainability, climate mitigation and adaptation goals in rural areas</t>
    </r>
  </si>
  <si>
    <t>Fläche</t>
  </si>
  <si>
    <t>Leopoldsdorf im Marchfelde</t>
  </si>
  <si>
    <t>Holzwelt Murau</t>
  </si>
  <si>
    <t xml:space="preserve">Lochau </t>
  </si>
  <si>
    <t>Bevölkerung</t>
  </si>
  <si>
    <t>Gemeinden</t>
  </si>
  <si>
    <t>LAG</t>
  </si>
  <si>
    <t>km²</t>
  </si>
  <si>
    <t>Kinder</t>
  </si>
  <si>
    <t>falls das Projekt eine der speziellen NutzerInnengruppen anspricht, ein X setzen (Angabe einer Anzahl ist nicht erforderlich - wird automatisch aus den Angaben von DK4 errechnet)</t>
  </si>
  <si>
    <t xml:space="preserve">Dieses Projekt leistet einen Beitrag zu Erhalt/ Förderung der Biodiversität oder von Ökosystemleistungen </t>
  </si>
  <si>
    <t>Monitoring - Wirkungsindikatoren</t>
  </si>
  <si>
    <t>Kleinzell</t>
  </si>
  <si>
    <t>Feldkirch</t>
  </si>
  <si>
    <t>Villach</t>
  </si>
  <si>
    <t>Klagenfurt</t>
  </si>
  <si>
    <t>63.253</t>
  </si>
  <si>
    <t>101.785</t>
  </si>
  <si>
    <t>46.406</t>
  </si>
  <si>
    <t>55.867</t>
  </si>
  <si>
    <t>Steyr</t>
  </si>
  <si>
    <t>38.029</t>
  </si>
  <si>
    <t>34.553</t>
  </si>
  <si>
    <t>Wiener Neustadt</t>
  </si>
  <si>
    <t>St. Pölten</t>
  </si>
  <si>
    <t>Stand: 03-2024</t>
  </si>
  <si>
    <t>EW inkl. Stadt</t>
  </si>
  <si>
    <t xml:space="preserve">Aktive Personen sind jene, die eine wichtige Funktion zur Erreichung der Projektziele hatten, d.h. ohne die der Projekterfolg nicht eingetreten wäre.  </t>
  </si>
  <si>
    <t xml:space="preserve">hier steht eine gezielte Auswahl von Personen im Mittelpunkt, meist zu bereits spezifischen Fragestellungen, die ihre Kompetenzen in einem komplexeren Beteiligungssetting einbringen  (z.B. Lernende Regionen) </t>
  </si>
  <si>
    <t>Nur für LAG-Management-Projekt. Projekte, die hier gezählt werden, sollen unter Beteiligung der LAG/des LAG Managements entstanden sein und Wirkung in der Region erzielt haben</t>
  </si>
  <si>
    <t>Nur für LAG-Management-Projekt. Hierzu zählen alle Mittel, die zusätzlich zu den GAP-Fördermitteln in der Region für Projekte zur Verfügung stehen und von der LAG im Rahmen des üblichen LEADER-Modus verwaltet werden (z.B. CLLD/EFRE, ESF, CLLD INTERREG, Regionalfonds, Crowdfunding wenn nicht projektbezogen, pro-Kopf-Gemeindemittel die für Projekte eingesetzt werden können,...)</t>
  </si>
  <si>
    <t>Die Angabe der Gemeinden ist wichtig um die EU-Indikatoren in den Aktionsfeldern abzuschätzen. Die Felder werden automatisch befüllt mit den Informationen aus der Tabelle ab Zeile 199.</t>
  </si>
  <si>
    <t xml:space="preserve">Innovation bedeutet zumindest "neu für die Region" in Kombination mit einer konkreten Anwendung bzw. einem "Markt". Generiert ein Projekt eine der vier angeführten Innovationsarten. Ein Projekt kann auch bei mehreren Innovationsarten gezählt werden. </t>
  </si>
  <si>
    <t xml:space="preserve">Gezählt werden Standortkonzepte, Standortanalysen sowie Standortmarketing. </t>
  </si>
  <si>
    <t>Dies bezieht sich sowohl auf die Wirkungen der Wirtschaftsstandortentwicklung (AF1_1 - hier muss man eher schätzen) als auch auf die Veränderungen auf einzelbetrieblicher Ebene (AF1_2)</t>
  </si>
  <si>
    <t>dies wird abgefragt um Status Quo und Entwicklungen im Sinne von Gender Mainstreaming abzubilden. Bitte hier eine Zahl eingeben (keinen Anteil)</t>
  </si>
  <si>
    <t>davon für Männer (Anzahl)</t>
  </si>
  <si>
    <t>davon für Frauen (Anzahl)</t>
  </si>
  <si>
    <t>davon für nicht binäre Geschlechtsidentitäten (Anzahl)</t>
  </si>
  <si>
    <r>
      <t>davon Frauen</t>
    </r>
    <r>
      <rPr>
        <sz val="11"/>
        <color indexed="10"/>
        <rFont val="Calibri"/>
        <family val="2"/>
      </rPr>
      <t xml:space="preserve"> </t>
    </r>
    <r>
      <rPr>
        <sz val="11"/>
        <rFont val="Calibri"/>
        <family val="2"/>
        <scheme val="minor"/>
      </rPr>
      <t>(Anzahl)</t>
    </r>
  </si>
  <si>
    <r>
      <t xml:space="preserve">Quantifizierung der Anzahl der neuen Arbeitsplätze, die im LAG-Management und unterstützten Projekten geschaffen wurden (Achtung: gesicherte AP werden in Indikator IN4 erhoben); 
Es bezieht sich auf die Beschäftigung, wenn das Projekt läuft, d.h. wenn das Projekt die Schaffung z.B.: eines Hofladens ist, umfasst es nicht die Beschäftigung, die während der Entwurfs- / Bauphase geschaffen wurde (Berater / Architekt / Bauunternehmer), sondern die Beschäftigung, die geschaffen wird, wenn der Shop läuft (Manager*in, Verkäufer*in usw.). Entspricht dem Zuwachs an Beschäftigung beim Förderwerber oder Kooperationspartnern
Freiwillige Arbeit sollte nicht gezählt werden, aber Selbständigkeit ist eingeschlossen. Der Indikator wird in VZÄ berechnet; daher beträgt der Wert des Indikators in einem vorhandenen Halbzeitjob, der in einen Vollzeitjob umgewandelt wird 0,5. Um einen erstellten Vollzeitstellenjob zu zählen, sollte die Vertragsdauer ein Jahr oder mehr betragen (z. B. gibt es einen Sechsmonatsvertrag zu 100% dann werden 0,5 VZÄ gezählt).
Maßeinheit: Anzahl der in Vollzeitäquivalenten geschaffenen Arbeitsplätze (VZÄ)
</t>
    </r>
    <r>
      <rPr>
        <sz val="11"/>
        <color rgb="FFFF0000"/>
        <rFont val="Calibri"/>
        <family val="2"/>
        <scheme val="minor"/>
      </rPr>
      <t>Berechnung: 1 VZÄ=  alle in einem Jahr geleisteten Arbeitsstunden/1720. (Ein VZÄ entspricht mindestens 1720 geleisteten Arbeitsstunden.)
• Wenn Wochenarbeitsstunden eingemeldet werden sollen, soll folgende Umrechnung erfolgen: Wochenarbeitsstunden/5 * 225 (z.B. 38,5/5*225 = 1732,5 -&gt; 1720/1732.5 = 1,007 VZÄ)
• Wenn weniger als ein Jahr gearbeitet wird, soll folgende Umrechnung erfolgen: Wochenarbeitsstunden/5 *Anzahl gearbeitete Wochen * 4,33 (z.B. Arbeitsnehmer arbeitet 40 Stunden über 6 Wochen: 40/5 *6 * 4,33 = 207,84 -&gt; 0,12 VZÄ)</t>
    </r>
    <r>
      <rPr>
        <sz val="11"/>
        <color theme="1"/>
        <rFont val="Calibri"/>
        <family val="2"/>
        <scheme val="minor"/>
      </rPr>
      <t xml:space="preserve">
</t>
    </r>
    <r>
      <rPr>
        <sz val="11"/>
        <color rgb="FFFF0000"/>
        <rFont val="Calibri"/>
        <family val="2"/>
        <scheme val="minor"/>
      </rPr>
      <t>Erfassung: bei Letztzahlung; Geschlecht der arbeitenden Person muss erfasst werden</t>
    </r>
    <r>
      <rPr>
        <sz val="11"/>
        <color theme="1"/>
        <rFont val="Calibri"/>
        <family val="2"/>
        <scheme val="minor"/>
      </rPr>
      <t xml:space="preserve">
</t>
    </r>
    <r>
      <rPr>
        <strike/>
        <sz val="11"/>
        <color rgb="FFFF0000"/>
        <rFont val="Calibri"/>
        <family val="2"/>
        <scheme val="minor"/>
      </rPr>
      <t>Doppelzählung ausschließen, wie? Dauer der AP auch berücksichtigen? (z.B.: 5J Arbeitsverhältnis)</t>
    </r>
  </si>
  <si>
    <r>
      <t>Quantifizierung der Anzahl der gesicherten Arbeitsplätze, die im LAG-Management und unterstützten Projekten geschaffen wurden. 
Es bezieht sich auf die Beschäftigung, wenn das Projekt läuft, d.h. wenn das Projekt die Schaffung z.B.: eines Hofladens ist, umfasst es nicht die Beschäftigung, die während der Entwurfs- / Bauphase geschaffen wurde (Berater / Architekt / Bauunternehmer), sondern die Beschäftigung, die erhalten wird, wenn der Shop läuft (Manager:in, Verkäufer:in usw.).
Freiwillige Arbeit sollte nicht gezählt werden, aber Selbständigkeit ist eingeschlossen. Der Indikator wird in VZÄ berechnet; daher beträgt der Wert des Indikators in einem vorhandenen Halbzeitjob, der in einen Vollzeitjob umgewandelt wird 0,5.</t>
    </r>
    <r>
      <rPr>
        <strike/>
        <sz val="11"/>
        <color rgb="FFFF0000"/>
        <rFont val="Calibri"/>
        <family val="2"/>
        <scheme val="minor"/>
      </rPr>
      <t xml:space="preserve"> </t>
    </r>
    <r>
      <rPr>
        <sz val="11"/>
        <color theme="1"/>
        <rFont val="Calibri"/>
        <family val="2"/>
        <scheme val="minor"/>
      </rPr>
      <t xml:space="preserve">
Um einen erstellten Vollzeitstellenjob zu zählen, sollte die Vertragsdauer ein Jahr oder mehr betragen (z. B. gibt es einen Sechsmonatsvertrag zu 100% dann werden 0,5 VZÄ gezählt).
Maßeinheit: Anzahl der in Vollzeitäquivalenten erhaltenen Arbeitsplätze (VZÄ)
</t>
    </r>
    <r>
      <rPr>
        <sz val="11"/>
        <color rgb="FFFF0000"/>
        <rFont val="Calibri"/>
        <family val="2"/>
        <scheme val="minor"/>
      </rPr>
      <t>Berechnung: 1 VZÄ=  alle in einem Jahr geleisteten Arbeitsstunden/1720. (Ein VZÄ entspricht mindestens 1720 geleisteten Arbeitsstunden.)
• Wenn Wochenarbeitsstunden eingemeldet werden sollen, soll folgende Umrechnung erfolgen: Wochenarbeitsstunden/5 * 225 (z.B. 38,5/5*225 = 1732,5 -&gt; 1720/1732.5 = 1,007 VZÄ)
• Wenn weniger als ein Jahr gearbeitet wird, soll folgende Umrechnung erfolgen: Wochenarbeitsstunden/5 *Anzahl gearbeitete Wochen * 4,33 (z.B. Arbeitsnehmer arbeitet 40 Stunden über 6 Wochen: 40/5 *6 * 4,33 = 207,84 -&gt; 0,12 VZÄ)
Erfassung: bei Letztzahlung, Geschlecht der arbeitenden Person muss erfasst werden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</si>
</sst>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 &quot;#,##0.00&quot; &quot;;&quot; (&quot;#,##0.00&quot;)&quot;;&quot; -&quot;00&quot; &quot;;&quot; &quot;@&quot; &quot;"/>
  </numFmts>
  <fonts count="51" x14ac:knownFonts="1">
    <font>
      <sz val="11"/>
      <color theme="1"/>
      <name val="Calibri"/>
      <family val="2"/>
      <scheme val="minor"/>
    </font>
    <font>
      <b/>
      <sz val="11"/>
      <color indexed="8"/>
      <name val="Calibri"/>
      <family val="2"/>
    </font>
    <font>
      <sz val="11"/>
      <color indexed="10"/>
      <name val="Calibri"/>
      <family val="2"/>
    </font>
    <font>
      <b/>
      <sz val="11"/>
      <name val="Calibri"/>
      <family val="2"/>
    </font>
    <font>
      <b/>
      <sz val="11"/>
      <color indexed="10"/>
      <name val="Calibri"/>
      <family val="2"/>
    </font>
    <font>
      <sz val="8"/>
      <name val="Calibri"/>
      <family val="2"/>
    </font>
    <font>
      <b/>
      <u/>
      <sz val="11"/>
      <color indexed="8"/>
      <name val="Calibri"/>
      <family val="2"/>
    </font>
    <font>
      <u/>
      <sz val="11"/>
      <color indexed="8"/>
      <name val="Calibri"/>
      <family val="2"/>
    </font>
    <font>
      <b/>
      <sz val="11"/>
      <color indexed="60"/>
      <name val="Calibri"/>
      <family val="2"/>
    </font>
    <font>
      <u/>
      <sz val="11"/>
      <color theme="10"/>
      <name val="Calibri"/>
      <family val="2"/>
      <scheme val="minor"/>
    </font>
    <font>
      <i/>
      <sz val="11"/>
      <color rgb="FF7F7F7F"/>
      <name val="Calibri"/>
      <family val="2"/>
      <scheme val="minor"/>
    </font>
    <font>
      <sz val="10"/>
      <color theme="1"/>
      <name val="Calibri"/>
      <family val="2"/>
      <scheme val="minor"/>
    </font>
    <font>
      <b/>
      <sz val="11"/>
      <color theme="1"/>
      <name val="Calibri"/>
      <family val="2"/>
      <scheme val="minor"/>
    </font>
    <font>
      <sz val="11"/>
      <name val="Calibri"/>
      <family val="2"/>
      <scheme val="minor"/>
    </font>
    <font>
      <sz val="11"/>
      <color theme="1"/>
      <name val="Arial"/>
      <family val="2"/>
    </font>
    <font>
      <i/>
      <sz val="11"/>
      <color theme="1"/>
      <name val="Arial"/>
      <family val="2"/>
    </font>
    <font>
      <sz val="12"/>
      <color theme="1"/>
      <name val="Arial"/>
      <family val="2"/>
    </font>
    <font>
      <sz val="11"/>
      <color theme="0"/>
      <name val="Arial"/>
      <family val="2"/>
    </font>
    <font>
      <b/>
      <sz val="18"/>
      <color theme="0"/>
      <name val="Arial"/>
      <family val="2"/>
    </font>
    <font>
      <b/>
      <sz val="11"/>
      <name val="Calibri"/>
      <family val="2"/>
      <scheme val="minor"/>
    </font>
    <font>
      <sz val="10"/>
      <name val="Calibri"/>
      <family val="2"/>
      <scheme val="minor"/>
    </font>
    <font>
      <sz val="11"/>
      <color rgb="FF7030A0"/>
      <name val="Calibri"/>
      <family val="2"/>
      <scheme val="minor"/>
    </font>
    <font>
      <b/>
      <sz val="11"/>
      <color theme="9" tint="-0.249977111117893"/>
      <name val="Calibri"/>
      <family val="2"/>
      <scheme val="minor"/>
    </font>
    <font>
      <sz val="11"/>
      <color rgb="FFFF0000"/>
      <name val="Calibri"/>
      <family val="2"/>
      <scheme val="minor"/>
    </font>
    <font>
      <b/>
      <strike/>
      <sz val="11"/>
      <color theme="1"/>
      <name val="Calibri"/>
      <family val="2"/>
      <scheme val="minor"/>
    </font>
    <font>
      <b/>
      <sz val="11"/>
      <color rgb="FFFF0000"/>
      <name val="Calibri"/>
      <family val="2"/>
      <scheme val="minor"/>
    </font>
    <font>
      <b/>
      <sz val="24"/>
      <color theme="1"/>
      <name val="Calibri"/>
      <family val="2"/>
      <scheme val="minor"/>
    </font>
    <font>
      <b/>
      <sz val="20"/>
      <color theme="0"/>
      <name val="Calibri"/>
      <family val="2"/>
      <scheme val="minor"/>
    </font>
    <font>
      <b/>
      <sz val="16"/>
      <color theme="0"/>
      <name val="Calibri"/>
      <family val="2"/>
      <scheme val="minor"/>
    </font>
    <font>
      <sz val="12"/>
      <color theme="1"/>
      <name val="Calibri"/>
      <family val="2"/>
      <scheme val="minor"/>
    </font>
    <font>
      <sz val="12"/>
      <color theme="0"/>
      <name val="Calibri"/>
      <family val="2"/>
      <scheme val="minor"/>
    </font>
    <font>
      <b/>
      <sz val="12"/>
      <color theme="1"/>
      <name val="Arial Narrow"/>
      <family val="2"/>
    </font>
    <font>
      <sz val="12"/>
      <color theme="1"/>
      <name val="Calibri"/>
      <family val="2"/>
    </font>
    <font>
      <b/>
      <sz val="14"/>
      <color theme="1"/>
      <name val="Calibri"/>
      <family val="2"/>
    </font>
    <font>
      <b/>
      <sz val="12"/>
      <color theme="1"/>
      <name val="Calibri"/>
      <family val="2"/>
      <scheme val="minor"/>
    </font>
    <font>
      <sz val="11"/>
      <color rgb="FF000000"/>
      <name val="Calibri"/>
      <family val="2"/>
    </font>
    <font>
      <sz val="10"/>
      <name val="MS Sans Serif"/>
      <family val="2"/>
    </font>
    <font>
      <sz val="11"/>
      <color theme="1"/>
      <name val="Calibri"/>
      <family val="2"/>
    </font>
    <font>
      <sz val="11"/>
      <color theme="1"/>
      <name val="Calibri"/>
      <family val="2"/>
      <scheme val="minor"/>
    </font>
    <font>
      <sz val="10"/>
      <color indexed="8"/>
      <name val="Arial"/>
      <family val="2"/>
    </font>
    <font>
      <sz val="11"/>
      <color indexed="8"/>
      <name val="Calibri"/>
      <family val="2"/>
    </font>
    <font>
      <sz val="11"/>
      <name val="Calibri"/>
      <family val="2"/>
    </font>
    <font>
      <b/>
      <sz val="11"/>
      <color theme="1"/>
      <name val="Calibri"/>
      <family val="2"/>
    </font>
    <font>
      <sz val="10"/>
      <color indexed="8"/>
      <name val="Arial"/>
      <family val="2"/>
    </font>
    <font>
      <sz val="11"/>
      <color indexed="8"/>
      <name val="Calibri"/>
      <family val="2"/>
    </font>
    <font>
      <sz val="11"/>
      <color rgb="FFFF0000"/>
      <name val="Calibri"/>
      <family val="2"/>
    </font>
    <font>
      <b/>
      <sz val="12"/>
      <color indexed="81"/>
      <name val="Calibri"/>
      <family val="2"/>
      <scheme val="minor"/>
    </font>
    <font>
      <sz val="11"/>
      <color indexed="8"/>
      <name val="Calibri"/>
      <family val="2"/>
    </font>
    <font>
      <sz val="12"/>
      <color rgb="FF000000"/>
      <name val="Calibri"/>
      <family val="2"/>
    </font>
    <font>
      <sz val="11"/>
      <color indexed="8"/>
      <name val="Calibri"/>
    </font>
    <font>
      <strike/>
      <sz val="11"/>
      <color rgb="FFFF0000"/>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5233D"/>
        <bgColor indexed="64"/>
      </patternFill>
    </fill>
    <fill>
      <patternFill patternType="solid">
        <fgColor rgb="FFDEA73A"/>
        <bgColor indexed="64"/>
      </patternFill>
    </fill>
    <fill>
      <patternFill patternType="solid">
        <fgColor rgb="FF4CA146"/>
        <bgColor indexed="64"/>
      </patternFill>
    </fill>
    <fill>
      <patternFill patternType="solid">
        <fgColor rgb="FFC7202F"/>
        <bgColor indexed="64"/>
      </patternFill>
    </fill>
    <fill>
      <patternFill patternType="solid">
        <fgColor rgb="FFEF402C"/>
        <bgColor indexed="64"/>
      </patternFill>
    </fill>
    <fill>
      <patternFill patternType="solid">
        <fgColor rgb="FF27BFE5"/>
        <bgColor indexed="64"/>
      </patternFill>
    </fill>
    <fill>
      <patternFill patternType="solid">
        <fgColor rgb="FFFBC413"/>
        <bgColor indexed="64"/>
      </patternFill>
    </fill>
    <fill>
      <patternFill patternType="solid">
        <fgColor rgb="FFA21C43"/>
        <bgColor indexed="64"/>
      </patternFill>
    </fill>
    <fill>
      <patternFill patternType="solid">
        <fgColor rgb="FFF26A2D"/>
        <bgColor indexed="64"/>
      </patternFill>
    </fill>
    <fill>
      <patternFill patternType="solid">
        <fgColor rgb="FFDE1768"/>
        <bgColor indexed="64"/>
      </patternFill>
    </fill>
    <fill>
      <patternFill patternType="solid">
        <fgColor rgb="FFF99D29"/>
        <bgColor indexed="64"/>
      </patternFill>
    </fill>
    <fill>
      <patternFill patternType="solid">
        <fgColor rgb="FFBF8D2C"/>
        <bgColor indexed="64"/>
      </patternFill>
    </fill>
    <fill>
      <patternFill patternType="solid">
        <fgColor rgb="FF407F46"/>
        <bgColor indexed="64"/>
      </patternFill>
    </fill>
    <fill>
      <patternFill patternType="solid">
        <fgColor rgb="FF1E97D4"/>
        <bgColor indexed="64"/>
      </patternFill>
    </fill>
    <fill>
      <patternFill patternType="solid">
        <fgColor rgb="FF5ABA47"/>
        <bgColor indexed="64"/>
      </patternFill>
    </fill>
    <fill>
      <patternFill patternType="solid">
        <fgColor rgb="FF136A9F"/>
        <bgColor indexed="64"/>
      </patternFill>
    </fill>
    <fill>
      <patternFill patternType="solid">
        <fgColor rgb="FF15496B"/>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theme="5" tint="0.39997558519241921"/>
      </patternFill>
    </fill>
    <fill>
      <patternFill patternType="solid">
        <fgColor theme="4" tint="0.39997558519241921"/>
        <bgColor indexed="64"/>
      </patternFill>
    </fill>
    <fill>
      <patternFill patternType="solid">
        <fgColor theme="7" tint="0.39997558519241921"/>
        <bgColor indexed="64"/>
      </patternFill>
    </fill>
    <fill>
      <patternFill patternType="solid">
        <fgColor rgb="FFE6E9EE"/>
        <bgColor indexed="64"/>
      </patternFill>
    </fill>
    <fill>
      <patternFill patternType="solid">
        <fgColor rgb="FFC3CCD7"/>
        <bgColor indexed="64"/>
      </patternFill>
    </fill>
    <fill>
      <patternFill patternType="solid">
        <fgColor theme="8" tint="-0.249977111117893"/>
        <bgColor indexed="64"/>
      </patternFill>
    </fill>
    <fill>
      <patternFill patternType="solid">
        <fgColor rgb="FFACB9CA"/>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2"/>
        <bgColor indexed="64"/>
      </patternFill>
    </fill>
    <fill>
      <patternFill patternType="solid">
        <fgColor rgb="FFD9E1F2"/>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theme="0"/>
      </left>
      <right style="medium">
        <color theme="0"/>
      </right>
      <top/>
      <bottom/>
      <diagonal/>
    </border>
    <border>
      <left/>
      <right/>
      <top style="medium">
        <color theme="0"/>
      </top>
      <bottom/>
      <diagonal/>
    </border>
    <border>
      <left/>
      <right/>
      <top/>
      <bottom style="medium">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3">
    <xf numFmtId="0" fontId="0" fillId="0" borderId="0"/>
    <xf numFmtId="0" fontId="10" fillId="0" borderId="0" applyNumberFormat="0" applyFill="0" applyBorder="0" applyAlignment="0" applyProtection="0"/>
    <xf numFmtId="0" fontId="9" fillId="0" borderId="0" applyNumberFormat="0" applyFill="0" applyBorder="0" applyAlignment="0" applyProtection="0"/>
    <xf numFmtId="0" fontId="32" fillId="0" borderId="0"/>
    <xf numFmtId="9" fontId="32" fillId="0" borderId="0" applyFont="0" applyFill="0" applyBorder="0" applyAlignment="0" applyProtection="0"/>
    <xf numFmtId="0" fontId="35" fillId="0" borderId="0"/>
    <xf numFmtId="0" fontId="36" fillId="0" borderId="0"/>
    <xf numFmtId="43" fontId="38" fillId="0" borderId="0" applyFont="0" applyFill="0" applyBorder="0" applyAlignment="0" applyProtection="0"/>
    <xf numFmtId="0" fontId="39" fillId="0" borderId="0"/>
    <xf numFmtId="0" fontId="39" fillId="0" borderId="0"/>
    <xf numFmtId="0" fontId="39" fillId="0" borderId="0"/>
    <xf numFmtId="164" fontId="35" fillId="0" borderId="0" applyFont="0" applyFill="0" applyBorder="0" applyAlignment="0" applyProtection="0"/>
    <xf numFmtId="0" fontId="43" fillId="0" borderId="0"/>
  </cellStyleXfs>
  <cellXfs count="377">
    <xf numFmtId="0" fontId="0" fillId="0" borderId="0" xfId="0"/>
    <xf numFmtId="0" fontId="14" fillId="2" borderId="0" xfId="0" applyFont="1" applyFill="1"/>
    <xf numFmtId="0" fontId="14" fillId="2" borderId="16" xfId="0" applyFont="1" applyFill="1" applyBorder="1" applyAlignment="1">
      <alignment horizontal="center"/>
    </xf>
    <xf numFmtId="49" fontId="14" fillId="2" borderId="0" xfId="0" applyNumberFormat="1" applyFont="1" applyFill="1" applyAlignment="1">
      <alignment horizontal="left"/>
    </xf>
    <xf numFmtId="49" fontId="15" fillId="2" borderId="0" xfId="0" applyNumberFormat="1" applyFont="1" applyFill="1" applyAlignment="1">
      <alignment horizontal="left" vertical="center" indent="2"/>
    </xf>
    <xf numFmtId="0" fontId="14" fillId="2" borderId="0" xfId="0" applyFont="1" applyFill="1" applyAlignment="1">
      <alignment horizontal="left" vertical="center"/>
    </xf>
    <xf numFmtId="0" fontId="15" fillId="2" borderId="0" xfId="0" applyFont="1" applyFill="1" applyAlignment="1">
      <alignment horizontal="left" vertical="center" wrapText="1"/>
    </xf>
    <xf numFmtId="0" fontId="16" fillId="2" borderId="17" xfId="0" applyFont="1" applyFill="1" applyBorder="1" applyAlignment="1">
      <alignment horizontal="center" wrapText="1"/>
    </xf>
    <xf numFmtId="0" fontId="17" fillId="4" borderId="0" xfId="0" applyFont="1" applyFill="1"/>
    <xf numFmtId="49" fontId="17" fillId="4" borderId="0" xfId="0" applyNumberFormat="1" applyFont="1" applyFill="1"/>
    <xf numFmtId="0" fontId="18" fillId="4" borderId="0" xfId="0" applyFont="1" applyFill="1"/>
    <xf numFmtId="0" fontId="18" fillId="4" borderId="0" xfId="0" applyFont="1" applyFill="1" applyAlignment="1">
      <alignment horizontal="left"/>
    </xf>
    <xf numFmtId="0" fontId="17" fillId="5" borderId="0" xfId="0" applyFont="1" applyFill="1"/>
    <xf numFmtId="49" fontId="17" fillId="5" borderId="0" xfId="0" applyNumberFormat="1" applyFont="1" applyFill="1"/>
    <xf numFmtId="0" fontId="18" fillId="5" borderId="0" xfId="0" applyFont="1" applyFill="1"/>
    <xf numFmtId="0" fontId="18" fillId="5" borderId="0" xfId="0" applyFont="1" applyFill="1" applyAlignment="1">
      <alignment horizontal="left"/>
    </xf>
    <xf numFmtId="0" fontId="17" fillId="6" borderId="0" xfId="0" applyFont="1" applyFill="1"/>
    <xf numFmtId="49" fontId="17" fillId="6" borderId="0" xfId="0" applyNumberFormat="1" applyFont="1" applyFill="1"/>
    <xf numFmtId="0" fontId="18" fillId="6" borderId="0" xfId="0" applyFont="1" applyFill="1"/>
    <xf numFmtId="0" fontId="18" fillId="6" borderId="0" xfId="0" applyFont="1" applyFill="1" applyAlignment="1">
      <alignment horizontal="left"/>
    </xf>
    <xf numFmtId="0" fontId="17" fillId="7" borderId="0" xfId="0" applyFont="1" applyFill="1"/>
    <xf numFmtId="49" fontId="17" fillId="7" borderId="0" xfId="0" applyNumberFormat="1" applyFont="1" applyFill="1"/>
    <xf numFmtId="0" fontId="18" fillId="7" borderId="0" xfId="0" applyFont="1" applyFill="1"/>
    <xf numFmtId="0" fontId="18" fillId="7" borderId="0" xfId="0" applyFont="1" applyFill="1" applyAlignment="1">
      <alignment horizontal="left"/>
    </xf>
    <xf numFmtId="0" fontId="17" fillId="8" borderId="0" xfId="0" applyFont="1" applyFill="1"/>
    <xf numFmtId="49" fontId="17" fillId="8" borderId="0" xfId="0" applyNumberFormat="1" applyFont="1" applyFill="1"/>
    <xf numFmtId="0" fontId="18" fillId="8" borderId="0" xfId="0" applyFont="1" applyFill="1"/>
    <xf numFmtId="0" fontId="18" fillId="8" borderId="0" xfId="0" applyFont="1" applyFill="1" applyAlignment="1">
      <alignment horizontal="left"/>
    </xf>
    <xf numFmtId="0" fontId="17" fillId="9" borderId="0" xfId="0" applyFont="1" applyFill="1"/>
    <xf numFmtId="49" fontId="17" fillId="9" borderId="0" xfId="0" applyNumberFormat="1" applyFont="1" applyFill="1"/>
    <xf numFmtId="0" fontId="18" fillId="9" borderId="0" xfId="0" applyFont="1" applyFill="1"/>
    <xf numFmtId="0" fontId="18" fillId="9" borderId="0" xfId="0" applyFont="1" applyFill="1" applyAlignment="1">
      <alignment horizontal="left"/>
    </xf>
    <xf numFmtId="0" fontId="17" fillId="10" borderId="0" xfId="0" applyFont="1" applyFill="1"/>
    <xf numFmtId="49" fontId="17" fillId="10" borderId="0" xfId="0" applyNumberFormat="1" applyFont="1" applyFill="1"/>
    <xf numFmtId="0" fontId="18" fillId="10" borderId="0" xfId="0" applyFont="1" applyFill="1"/>
    <xf numFmtId="0" fontId="18" fillId="10" borderId="0" xfId="0" applyFont="1" applyFill="1" applyAlignment="1">
      <alignment horizontal="left"/>
    </xf>
    <xf numFmtId="0" fontId="17" fillId="11" borderId="0" xfId="0" applyFont="1" applyFill="1"/>
    <xf numFmtId="49" fontId="17" fillId="11" borderId="0" xfId="0" applyNumberFormat="1" applyFont="1" applyFill="1"/>
    <xf numFmtId="0" fontId="18" fillId="11" borderId="0" xfId="0" applyFont="1" applyFill="1"/>
    <xf numFmtId="0" fontId="18" fillId="11" borderId="0" xfId="0" applyFont="1" applyFill="1" applyAlignment="1">
      <alignment horizontal="left"/>
    </xf>
    <xf numFmtId="0" fontId="17" fillId="12" borderId="0" xfId="0" applyFont="1" applyFill="1"/>
    <xf numFmtId="49" fontId="17" fillId="12" borderId="0" xfId="0" applyNumberFormat="1" applyFont="1" applyFill="1"/>
    <xf numFmtId="0" fontId="18" fillId="12" borderId="0" xfId="0" applyFont="1" applyFill="1"/>
    <xf numFmtId="0" fontId="18" fillId="12" borderId="0" xfId="0" applyFont="1" applyFill="1" applyAlignment="1">
      <alignment horizontal="left"/>
    </xf>
    <xf numFmtId="0" fontId="17" fillId="13" borderId="0" xfId="0" applyFont="1" applyFill="1"/>
    <xf numFmtId="49" fontId="17" fillId="13" borderId="0" xfId="0" applyNumberFormat="1" applyFont="1" applyFill="1"/>
    <xf numFmtId="0" fontId="18" fillId="13" borderId="0" xfId="0" applyFont="1" applyFill="1"/>
    <xf numFmtId="0" fontId="18" fillId="13" borderId="0" xfId="0" applyFont="1" applyFill="1" applyAlignment="1">
      <alignment horizontal="left"/>
    </xf>
    <xf numFmtId="0" fontId="17" fillId="14" borderId="0" xfId="0" applyFont="1" applyFill="1"/>
    <xf numFmtId="49" fontId="17" fillId="14" borderId="0" xfId="0" applyNumberFormat="1" applyFont="1" applyFill="1"/>
    <xf numFmtId="0" fontId="18" fillId="14" borderId="0" xfId="0" applyFont="1" applyFill="1"/>
    <xf numFmtId="0" fontId="18" fillId="14" borderId="0" xfId="0" applyFont="1" applyFill="1" applyAlignment="1">
      <alignment horizontal="left"/>
    </xf>
    <xf numFmtId="0" fontId="17" fillId="15" borderId="0" xfId="0" applyFont="1" applyFill="1"/>
    <xf numFmtId="49" fontId="17" fillId="15" borderId="0" xfId="0" applyNumberFormat="1" applyFont="1" applyFill="1"/>
    <xf numFmtId="0" fontId="18" fillId="15" borderId="0" xfId="0" applyFont="1" applyFill="1"/>
    <xf numFmtId="0" fontId="18" fillId="15" borderId="0" xfId="0" applyFont="1" applyFill="1" applyAlignment="1">
      <alignment horizontal="left"/>
    </xf>
    <xf numFmtId="0" fontId="17" fillId="16" borderId="0" xfId="0" applyFont="1" applyFill="1"/>
    <xf numFmtId="49" fontId="17" fillId="16" borderId="0" xfId="0" applyNumberFormat="1" applyFont="1" applyFill="1"/>
    <xf numFmtId="0" fontId="18" fillId="16" borderId="0" xfId="0" applyFont="1" applyFill="1"/>
    <xf numFmtId="0" fontId="18" fillId="16" borderId="0" xfId="0" applyFont="1" applyFill="1" applyAlignment="1">
      <alignment horizontal="left"/>
    </xf>
    <xf numFmtId="0" fontId="17" fillId="17" borderId="0" xfId="0" applyFont="1" applyFill="1"/>
    <xf numFmtId="49" fontId="17" fillId="17" borderId="0" xfId="0" applyNumberFormat="1" applyFont="1" applyFill="1"/>
    <xf numFmtId="0" fontId="18" fillId="17" borderId="0" xfId="0" applyFont="1" applyFill="1"/>
    <xf numFmtId="0" fontId="18" fillId="17" borderId="0" xfId="0" applyFont="1" applyFill="1" applyAlignment="1">
      <alignment horizontal="left"/>
    </xf>
    <xf numFmtId="0" fontId="17" fillId="18" borderId="0" xfId="0" applyFont="1" applyFill="1"/>
    <xf numFmtId="49" fontId="17" fillId="18" borderId="0" xfId="0" applyNumberFormat="1" applyFont="1" applyFill="1"/>
    <xf numFmtId="0" fontId="18" fillId="18" borderId="0" xfId="0" applyFont="1" applyFill="1"/>
    <xf numFmtId="0" fontId="18" fillId="18" borderId="0" xfId="0" applyFont="1" applyFill="1" applyAlignment="1">
      <alignment horizontal="left"/>
    </xf>
    <xf numFmtId="0" fontId="17" fillId="19" borderId="0" xfId="0" applyFont="1" applyFill="1"/>
    <xf numFmtId="49" fontId="17" fillId="19" borderId="0" xfId="0" applyNumberFormat="1" applyFont="1" applyFill="1"/>
    <xf numFmtId="0" fontId="18" fillId="19" borderId="0" xfId="0" applyFont="1" applyFill="1"/>
    <xf numFmtId="0" fontId="18" fillId="19" borderId="0" xfId="0" applyFont="1" applyFill="1" applyAlignment="1">
      <alignment horizontal="left"/>
    </xf>
    <xf numFmtId="0" fontId="17" fillId="20" borderId="0" xfId="0" applyFont="1" applyFill="1"/>
    <xf numFmtId="49" fontId="17" fillId="20" borderId="0" xfId="0" applyNumberFormat="1" applyFont="1" applyFill="1"/>
    <xf numFmtId="0" fontId="18" fillId="20" borderId="0" xfId="0" applyFont="1" applyFill="1"/>
    <xf numFmtId="0" fontId="18" fillId="20" borderId="0" xfId="0" applyFont="1" applyFill="1" applyAlignment="1">
      <alignment horizontal="left"/>
    </xf>
    <xf numFmtId="0" fontId="17" fillId="18" borderId="0" xfId="0" applyFont="1" applyFill="1" applyAlignment="1">
      <alignment vertical="top"/>
    </xf>
    <xf numFmtId="0" fontId="17" fillId="18" borderId="0" xfId="0" applyFont="1" applyFill="1" applyAlignment="1">
      <alignment vertical="top" wrapText="1"/>
    </xf>
    <xf numFmtId="0" fontId="33" fillId="2" borderId="0" xfId="3" applyFont="1" applyFill="1" applyAlignment="1">
      <alignment vertical="center"/>
    </xf>
    <xf numFmtId="0" fontId="32" fillId="2" borderId="0" xfId="3" applyFill="1" applyAlignment="1">
      <alignment vertical="center"/>
    </xf>
    <xf numFmtId="0" fontId="32" fillId="0" borderId="0" xfId="3" applyAlignment="1">
      <alignment vertical="center"/>
    </xf>
    <xf numFmtId="0" fontId="0" fillId="0" borderId="3" xfId="0" applyBorder="1"/>
    <xf numFmtId="1" fontId="0" fillId="0" borderId="3" xfId="0" applyNumberFormat="1" applyBorder="1"/>
    <xf numFmtId="1" fontId="0" fillId="0" borderId="3" xfId="0" applyNumberFormat="1" applyBorder="1" applyAlignment="1">
      <alignment vertical="center"/>
    </xf>
    <xf numFmtId="0" fontId="0" fillId="0" borderId="3" xfId="0" applyBorder="1" applyAlignment="1">
      <alignment vertical="center"/>
    </xf>
    <xf numFmtId="1" fontId="40" fillId="0" borderId="4" xfId="8" applyNumberFormat="1" applyFont="1" applyBorder="1" applyAlignment="1">
      <alignment horizontal="right" wrapText="1"/>
    </xf>
    <xf numFmtId="1" fontId="40" fillId="0" borderId="3" xfId="8" applyNumberFormat="1" applyFont="1" applyBorder="1" applyAlignment="1">
      <alignment horizontal="right" wrapText="1"/>
    </xf>
    <xf numFmtId="0" fontId="40" fillId="0" borderId="3" xfId="8" applyFont="1" applyBorder="1" applyAlignment="1">
      <alignment wrapText="1"/>
    </xf>
    <xf numFmtId="1" fontId="37" fillId="0" borderId="4" xfId="8" applyNumberFormat="1" applyFont="1" applyBorder="1" applyAlignment="1">
      <alignment horizontal="right" wrapText="1"/>
    </xf>
    <xf numFmtId="1" fontId="37" fillId="0" borderId="3" xfId="8" applyNumberFormat="1" applyFont="1" applyBorder="1" applyAlignment="1">
      <alignment horizontal="right" wrapText="1"/>
    </xf>
    <xf numFmtId="0" fontId="37" fillId="0" borderId="3" xfId="8" applyFont="1" applyBorder="1" applyAlignment="1">
      <alignment wrapText="1"/>
    </xf>
    <xf numFmtId="0" fontId="40" fillId="0" borderId="4" xfId="9" applyFont="1" applyBorder="1" applyAlignment="1">
      <alignment horizontal="right" wrapText="1"/>
    </xf>
    <xf numFmtId="0" fontId="40" fillId="0" borderId="3" xfId="9" applyFont="1" applyBorder="1" applyAlignment="1">
      <alignment horizontal="right" wrapText="1"/>
    </xf>
    <xf numFmtId="0" fontId="40" fillId="0" borderId="3" xfId="9" applyFont="1" applyBorder="1" applyAlignment="1">
      <alignment wrapText="1"/>
    </xf>
    <xf numFmtId="0" fontId="41" fillId="0" borderId="4" xfId="9" applyFont="1" applyBorder="1" applyAlignment="1">
      <alignment horizontal="right" wrapText="1"/>
    </xf>
    <xf numFmtId="0" fontId="41" fillId="0" borderId="3" xfId="9" applyFont="1" applyBorder="1" applyAlignment="1">
      <alignment horizontal="right" wrapText="1"/>
    </xf>
    <xf numFmtId="0" fontId="41" fillId="0" borderId="3" xfId="8" applyFont="1" applyBorder="1" applyAlignment="1">
      <alignment wrapText="1"/>
    </xf>
    <xf numFmtId="0" fontId="41" fillId="0" borderId="3" xfId="9" applyFont="1" applyBorder="1" applyAlignment="1">
      <alignment wrapText="1"/>
    </xf>
    <xf numFmtId="1" fontId="41" fillId="0" borderId="4" xfId="8" applyNumberFormat="1" applyFont="1" applyBorder="1" applyAlignment="1">
      <alignment horizontal="right" wrapText="1"/>
    </xf>
    <xf numFmtId="1" fontId="41" fillId="0" borderId="3" xfId="8" applyNumberFormat="1" applyFont="1" applyBorder="1" applyAlignment="1">
      <alignment horizontal="right" wrapText="1"/>
    </xf>
    <xf numFmtId="0" fontId="0" fillId="0" borderId="4" xfId="0" applyBorder="1"/>
    <xf numFmtId="0" fontId="40" fillId="0" borderId="3" xfId="10" applyFont="1" applyBorder="1" applyAlignment="1">
      <alignment wrapText="1"/>
    </xf>
    <xf numFmtId="1" fontId="0" fillId="0" borderId="4" xfId="0" applyNumberFormat="1" applyBorder="1"/>
    <xf numFmtId="1" fontId="0" fillId="0" borderId="4" xfId="0" applyNumberFormat="1" applyBorder="1" applyAlignment="1">
      <alignment vertical="center"/>
    </xf>
    <xf numFmtId="0" fontId="13" fillId="0" borderId="3" xfId="0" applyFont="1" applyBorder="1"/>
    <xf numFmtId="0" fontId="0" fillId="0" borderId="3" xfId="0" applyBorder="1" applyAlignment="1">
      <alignment vertical="center" wrapText="1"/>
    </xf>
    <xf numFmtId="0" fontId="32" fillId="0" borderId="13" xfId="3" applyBorder="1" applyAlignment="1">
      <alignment vertical="center"/>
    </xf>
    <xf numFmtId="0" fontId="32" fillId="0" borderId="1" xfId="3" applyBorder="1" applyAlignment="1">
      <alignment vertical="center"/>
    </xf>
    <xf numFmtId="0" fontId="34" fillId="0" borderId="1" xfId="3" applyFont="1" applyBorder="1" applyAlignment="1">
      <alignment vertical="center" wrapText="1"/>
    </xf>
    <xf numFmtId="1" fontId="0" fillId="0" borderId="4" xfId="7" applyNumberFormat="1" applyFont="1" applyFill="1" applyBorder="1"/>
    <xf numFmtId="1" fontId="0" fillId="0" borderId="3" xfId="7" applyNumberFormat="1" applyFont="1" applyFill="1" applyBorder="1"/>
    <xf numFmtId="1" fontId="13" fillId="0" borderId="4" xfId="0" applyNumberFormat="1" applyFont="1" applyBorder="1"/>
    <xf numFmtId="1" fontId="13" fillId="0" borderId="3" xfId="0" applyNumberFormat="1" applyFont="1" applyBorder="1"/>
    <xf numFmtId="1" fontId="0" fillId="0" borderId="4" xfId="0" applyNumberFormat="1" applyBorder="1" applyAlignment="1">
      <alignment vertical="center" wrapText="1"/>
    </xf>
    <xf numFmtId="1" fontId="0" fillId="0" borderId="3" xfId="0" applyNumberFormat="1" applyBorder="1" applyAlignment="1">
      <alignment vertical="center" wrapText="1"/>
    </xf>
    <xf numFmtId="1" fontId="0" fillId="0" borderId="14" xfId="0" applyNumberFormat="1" applyBorder="1" applyAlignment="1">
      <alignment vertical="center" wrapText="1"/>
    </xf>
    <xf numFmtId="1" fontId="0" fillId="0" borderId="5" xfId="0" applyNumberFormat="1" applyBorder="1" applyAlignment="1">
      <alignment vertical="center" wrapText="1"/>
    </xf>
    <xf numFmtId="0" fontId="0" fillId="0" borderId="5" xfId="0" applyBorder="1"/>
    <xf numFmtId="0" fontId="0" fillId="0" borderId="5" xfId="0" applyBorder="1" applyAlignment="1">
      <alignment vertical="center" wrapText="1"/>
    </xf>
    <xf numFmtId="3" fontId="40" fillId="0" borderId="3" xfId="9" applyNumberFormat="1" applyFont="1" applyBorder="1" applyAlignment="1">
      <alignment horizontal="right" wrapText="1"/>
    </xf>
    <xf numFmtId="3" fontId="44" fillId="0" borderId="3" xfId="12" applyNumberFormat="1" applyFont="1" applyBorder="1" applyAlignment="1">
      <alignment horizontal="right" wrapText="1"/>
    </xf>
    <xf numFmtId="0" fontId="34" fillId="0" borderId="3" xfId="3" applyFont="1" applyBorder="1" applyAlignment="1">
      <alignment vertical="center" wrapText="1"/>
    </xf>
    <xf numFmtId="0" fontId="0" fillId="0" borderId="3" xfId="0" pivotButton="1" applyBorder="1"/>
    <xf numFmtId="0" fontId="0" fillId="0" borderId="3" xfId="0" applyBorder="1" applyAlignment="1">
      <alignment horizontal="left"/>
    </xf>
    <xf numFmtId="3" fontId="0" fillId="0" borderId="3" xfId="0" applyNumberFormat="1" applyBorder="1"/>
    <xf numFmtId="0" fontId="0" fillId="0" borderId="3" xfId="0" applyBorder="1" applyAlignment="1">
      <alignment horizontal="center"/>
    </xf>
    <xf numFmtId="0" fontId="0" fillId="0" borderId="0" xfId="0" applyProtection="1">
      <protection locked="0"/>
    </xf>
    <xf numFmtId="0" fontId="13" fillId="2" borderId="0" xfId="2" applyFont="1" applyFill="1" applyAlignment="1" applyProtection="1">
      <protection locked="0"/>
    </xf>
    <xf numFmtId="0" fontId="21" fillId="2" borderId="0" xfId="2" applyFont="1" applyFill="1" applyBorder="1" applyAlignment="1" applyProtection="1">
      <alignment horizontal="left" vertical="top" wrapText="1"/>
      <protection locked="0"/>
    </xf>
    <xf numFmtId="0" fontId="21" fillId="2" borderId="0" xfId="2" applyFont="1" applyFill="1" applyBorder="1" applyAlignment="1" applyProtection="1">
      <alignment horizontal="center" vertical="center" wrapText="1"/>
      <protection locked="0"/>
    </xf>
    <xf numFmtId="0" fontId="13" fillId="2" borderId="0" xfId="2" applyFont="1" applyFill="1" applyAlignment="1" applyProtection="1">
      <alignment horizontal="right" wrapText="1"/>
      <protection locked="0"/>
    </xf>
    <xf numFmtId="0" fontId="9" fillId="2" borderId="0" xfId="2" applyFill="1" applyAlignment="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0" fontId="12" fillId="2" borderId="0" xfId="0" applyFont="1" applyFill="1" applyProtection="1">
      <protection locked="0"/>
    </xf>
    <xf numFmtId="0" fontId="28" fillId="36" borderId="6" xfId="0" applyFont="1" applyFill="1" applyBorder="1" applyAlignment="1" applyProtection="1">
      <alignment horizontal="left" vertical="center"/>
      <protection locked="0"/>
    </xf>
    <xf numFmtId="0" fontId="27" fillId="36" borderId="7" xfId="0" applyFont="1" applyFill="1" applyBorder="1" applyAlignment="1" applyProtection="1">
      <alignment horizontal="center" vertical="center"/>
      <protection locked="0"/>
    </xf>
    <xf numFmtId="0" fontId="27" fillId="36" borderId="4" xfId="0" applyFont="1" applyFill="1" applyBorder="1" applyAlignment="1" applyProtection="1">
      <alignment horizontal="center" vertical="center"/>
      <protection locked="0"/>
    </xf>
    <xf numFmtId="0" fontId="29" fillId="27" borderId="5" xfId="0" applyFont="1" applyFill="1" applyBorder="1" applyAlignment="1" applyProtection="1">
      <alignment horizontal="center" vertical="center" textRotation="90" wrapText="1"/>
      <protection locked="0"/>
    </xf>
    <xf numFmtId="0" fontId="12" fillId="27" borderId="3"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0" fontId="12" fillId="27" borderId="3" xfId="0" applyFont="1" applyFill="1" applyBorder="1" applyAlignment="1" applyProtection="1">
      <alignment horizontal="center" vertical="center"/>
      <protection locked="0"/>
    </xf>
    <xf numFmtId="0" fontId="24" fillId="27" borderId="3" xfId="0" applyFont="1" applyFill="1" applyBorder="1" applyAlignment="1" applyProtection="1">
      <alignment vertical="center"/>
      <protection locked="0"/>
    </xf>
    <xf numFmtId="0" fontId="24" fillId="27" borderId="3" xfId="0" applyFont="1" applyFill="1" applyBorder="1" applyAlignment="1" applyProtection="1">
      <alignment horizontal="center" vertical="center"/>
      <protection locked="0"/>
    </xf>
    <xf numFmtId="0" fontId="24" fillId="2" borderId="0" xfId="0" applyFont="1" applyFill="1" applyAlignment="1" applyProtection="1">
      <alignment vertical="center"/>
      <protection locked="0"/>
    </xf>
    <xf numFmtId="0" fontId="12" fillId="27" borderId="5" xfId="0" applyFont="1" applyFill="1" applyBorder="1" applyAlignment="1" applyProtection="1">
      <alignment vertical="center"/>
      <protection locked="0"/>
    </xf>
    <xf numFmtId="0" fontId="12" fillId="27" borderId="5" xfId="0" applyFont="1" applyFill="1" applyBorder="1" applyAlignment="1" applyProtection="1">
      <alignment horizontal="center" vertical="center"/>
      <protection locked="0"/>
    </xf>
    <xf numFmtId="0" fontId="12" fillId="2" borderId="7" xfId="0" applyFont="1" applyFill="1" applyBorder="1" applyAlignment="1" applyProtection="1">
      <alignment vertical="center"/>
      <protection locked="0"/>
    </xf>
    <xf numFmtId="0" fontId="22" fillId="27" borderId="3"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7" borderId="3" xfId="0" applyFill="1" applyBorder="1" applyAlignment="1" applyProtection="1">
      <alignment horizontal="center" vertical="center"/>
      <protection locked="0"/>
    </xf>
    <xf numFmtId="0" fontId="0" fillId="2" borderId="7" xfId="0" applyFill="1" applyBorder="1" applyProtection="1">
      <protection locked="0"/>
    </xf>
    <xf numFmtId="0" fontId="23" fillId="2" borderId="0" xfId="0" applyFont="1" applyFill="1" applyProtection="1">
      <protection locked="0"/>
    </xf>
    <xf numFmtId="0" fontId="23"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0" fillId="2" borderId="7" xfId="0" applyFill="1" applyBorder="1" applyAlignment="1" applyProtection="1">
      <alignment horizontal="left" vertical="center"/>
      <protection locked="0"/>
    </xf>
    <xf numFmtId="0" fontId="11" fillId="27" borderId="3" xfId="0" applyFont="1" applyFill="1" applyBorder="1" applyAlignment="1" applyProtection="1">
      <alignment horizontal="center" vertical="center"/>
      <protection locked="0"/>
    </xf>
    <xf numFmtId="0" fontId="11" fillId="2" borderId="0" xfId="0" applyFont="1" applyFill="1" applyProtection="1">
      <protection locked="0"/>
    </xf>
    <xf numFmtId="0" fontId="0" fillId="2" borderId="7" xfId="0" applyFill="1" applyBorder="1" applyAlignment="1" applyProtection="1">
      <alignment horizontal="center"/>
      <protection locked="0"/>
    </xf>
    <xf numFmtId="0" fontId="12" fillId="27" borderId="21" xfId="0" quotePrefix="1" applyFont="1" applyFill="1" applyBorder="1" applyAlignment="1" applyProtection="1">
      <alignment horizontal="center" vertical="center"/>
      <protection locked="0"/>
    </xf>
    <xf numFmtId="0" fontId="0" fillId="26" borderId="22" xfId="0" applyFill="1" applyBorder="1" applyAlignment="1" applyProtection="1">
      <alignment horizontal="center"/>
      <protection locked="0"/>
    </xf>
    <xf numFmtId="0" fontId="0" fillId="26" borderId="20" xfId="0" applyFill="1" applyBorder="1" applyAlignment="1" applyProtection="1">
      <alignment horizontal="center"/>
      <protection locked="0"/>
    </xf>
    <xf numFmtId="0" fontId="0" fillId="27" borderId="1" xfId="0" applyFill="1" applyBorder="1" applyAlignment="1" applyProtection="1">
      <alignment horizontal="center"/>
      <protection locked="0"/>
    </xf>
    <xf numFmtId="0" fontId="0" fillId="27" borderId="3" xfId="0" applyFill="1" applyBorder="1" applyAlignment="1" applyProtection="1">
      <alignment horizontal="center"/>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right" wrapText="1"/>
      <protection locked="0"/>
    </xf>
    <xf numFmtId="0" fontId="12" fillId="2" borderId="7"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2" fillId="35" borderId="3"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33" borderId="3" xfId="0" applyFont="1" applyFill="1" applyBorder="1" applyAlignment="1" applyProtection="1">
      <alignment horizontal="center" vertical="center"/>
      <protection locked="0"/>
    </xf>
    <xf numFmtId="0" fontId="12" fillId="30" borderId="3" xfId="0" applyFont="1" applyFill="1" applyBorder="1" applyAlignment="1" applyProtection="1">
      <alignment horizontal="center" vertical="center"/>
      <protection locked="0"/>
    </xf>
    <xf numFmtId="0" fontId="0" fillId="30" borderId="3" xfId="0" applyFill="1" applyBorder="1" applyAlignment="1" applyProtection="1">
      <alignment horizontal="center" vertical="center"/>
      <protection locked="0"/>
    </xf>
    <xf numFmtId="0" fontId="12" fillId="21" borderId="3" xfId="0" applyFont="1" applyFill="1" applyBorder="1" applyAlignment="1" applyProtection="1">
      <alignment horizontal="center" vertical="center"/>
      <protection locked="0"/>
    </xf>
    <xf numFmtId="0" fontId="0" fillId="28" borderId="3" xfId="0" applyFill="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wrapText="1"/>
      <protection locked="0"/>
    </xf>
    <xf numFmtId="0" fontId="19" fillId="2" borderId="3" xfId="1" applyFont="1" applyFill="1" applyBorder="1" applyAlignment="1" applyProtection="1">
      <alignment vertical="center"/>
    </xf>
    <xf numFmtId="0" fontId="12" fillId="2" borderId="5" xfId="0" applyFont="1" applyFill="1" applyBorder="1" applyAlignment="1">
      <alignment horizontal="center" vertical="center" wrapText="1"/>
    </xf>
    <xf numFmtId="0" fontId="12" fillId="35" borderId="5" xfId="0" applyFont="1" applyFill="1" applyBorder="1" applyAlignment="1">
      <alignment horizontal="center" vertical="center" wrapText="1"/>
    </xf>
    <xf numFmtId="0" fontId="0" fillId="22" borderId="6" xfId="0" applyFill="1" applyBorder="1" applyAlignment="1">
      <alignment horizontal="center" vertical="center" wrapText="1"/>
    </xf>
    <xf numFmtId="0" fontId="19" fillId="35" borderId="3" xfId="0" applyFont="1" applyFill="1" applyBorder="1" applyAlignment="1">
      <alignment horizontal="left" vertical="center"/>
    </xf>
    <xf numFmtId="0" fontId="19" fillId="35" borderId="6" xfId="0" applyFont="1" applyFill="1" applyBorder="1" applyAlignment="1">
      <alignment vertical="top" wrapText="1"/>
    </xf>
    <xf numFmtId="0" fontId="13" fillId="34" borderId="3" xfId="0" applyFont="1" applyFill="1" applyBorder="1" applyAlignment="1">
      <alignment horizontal="left" vertical="center"/>
    </xf>
    <xf numFmtId="0" fontId="13" fillId="34" borderId="6" xfId="0" applyFont="1" applyFill="1" applyBorder="1" applyAlignment="1">
      <alignment vertical="center" wrapText="1"/>
    </xf>
    <xf numFmtId="16" fontId="0" fillId="22" borderId="6" xfId="0" applyNumberFormat="1" applyFill="1" applyBorder="1" applyAlignment="1">
      <alignment horizontal="center" vertical="center" wrapText="1"/>
    </xf>
    <xf numFmtId="0" fontId="0" fillId="22" borderId="3" xfId="0" applyFill="1" applyBorder="1" applyAlignment="1">
      <alignment horizontal="left" vertical="center" wrapText="1"/>
    </xf>
    <xf numFmtId="0" fontId="12" fillId="35" borderId="3" xfId="0" applyFont="1" applyFill="1" applyBorder="1" applyAlignment="1">
      <alignment horizontal="left" vertical="center" wrapText="1"/>
    </xf>
    <xf numFmtId="0" fontId="12" fillId="35" borderId="6" xfId="0" applyFont="1" applyFill="1" applyBorder="1" applyAlignment="1">
      <alignment vertical="center" wrapText="1"/>
    </xf>
    <xf numFmtId="0" fontId="0" fillId="34" borderId="3" xfId="0" applyFill="1" applyBorder="1" applyAlignment="1">
      <alignment horizontal="left" vertical="center" wrapText="1"/>
    </xf>
    <xf numFmtId="0" fontId="19" fillId="35" borderId="3" xfId="0" applyFont="1" applyFill="1" applyBorder="1" applyAlignment="1">
      <alignment horizontal="left" vertical="center" wrapText="1"/>
    </xf>
    <xf numFmtId="0" fontId="19" fillId="35" borderId="6" xfId="0" applyFont="1" applyFill="1" applyBorder="1" applyAlignment="1">
      <alignment vertical="center" wrapText="1"/>
    </xf>
    <xf numFmtId="0" fontId="0" fillId="34" borderId="6" xfId="0" applyFill="1" applyBorder="1" applyAlignment="1">
      <alignment vertical="center" wrapText="1"/>
    </xf>
    <xf numFmtId="0" fontId="13" fillId="34" borderId="3" xfId="0" applyFont="1" applyFill="1" applyBorder="1" applyAlignment="1">
      <alignment horizontal="left" vertical="center" wrapText="1"/>
    </xf>
    <xf numFmtId="0" fontId="13" fillId="22" borderId="6" xfId="0" applyFont="1" applyFill="1" applyBorder="1" applyAlignment="1">
      <alignment horizontal="center" vertical="center" wrapText="1"/>
    </xf>
    <xf numFmtId="0" fontId="3" fillId="35" borderId="6" xfId="0" applyFont="1" applyFill="1" applyBorder="1" applyAlignment="1">
      <alignment vertical="center" wrapText="1"/>
    </xf>
    <xf numFmtId="0" fontId="0" fillId="22" borderId="9" xfId="0" applyFill="1" applyBorder="1" applyAlignment="1">
      <alignment horizontal="center" vertical="center" wrapText="1"/>
    </xf>
    <xf numFmtId="0" fontId="12" fillId="2" borderId="12" xfId="0" applyFont="1" applyFill="1" applyBorder="1" applyAlignment="1">
      <alignment vertical="center" textRotation="90" wrapText="1"/>
    </xf>
    <xf numFmtId="0" fontId="0" fillId="2" borderId="7" xfId="0" applyFill="1" applyBorder="1" applyAlignment="1">
      <alignment vertical="top" wrapText="1"/>
    </xf>
    <xf numFmtId="0" fontId="0" fillId="2" borderId="7" xfId="0" applyFill="1" applyBorder="1" applyAlignment="1">
      <alignment horizontal="center" vertical="center" wrapText="1"/>
    </xf>
    <xf numFmtId="0" fontId="13" fillId="2" borderId="12" xfId="0" applyFont="1" applyFill="1" applyBorder="1" applyAlignment="1">
      <alignment horizontal="left" wrapText="1"/>
    </xf>
    <xf numFmtId="0" fontId="13" fillId="2" borderId="12" xfId="0" applyFont="1" applyFill="1" applyBorder="1"/>
    <xf numFmtId="0" fontId="12" fillId="33" borderId="3" xfId="0" applyFont="1" applyFill="1" applyBorder="1" applyAlignment="1">
      <alignment vertical="center" wrapText="1"/>
    </xf>
    <xf numFmtId="0" fontId="0" fillId="22" borderId="4" xfId="0" applyFill="1" applyBorder="1" applyAlignment="1">
      <alignment horizontal="left" vertical="center" wrapText="1"/>
    </xf>
    <xf numFmtId="49" fontId="12" fillId="33" borderId="3" xfId="0" applyNumberFormat="1" applyFont="1" applyFill="1" applyBorder="1" applyAlignment="1">
      <alignment horizontal="left" vertical="center" wrapText="1"/>
    </xf>
    <xf numFmtId="0" fontId="12" fillId="29" borderId="10" xfId="0" applyFont="1" applyFill="1" applyBorder="1" applyAlignment="1">
      <alignment vertical="center" wrapText="1"/>
    </xf>
    <xf numFmtId="49" fontId="0" fillId="23" borderId="3" xfId="0" applyNumberFormat="1" applyFill="1" applyBorder="1" applyAlignment="1">
      <alignment horizontal="left" vertical="center" wrapText="1"/>
    </xf>
    <xf numFmtId="0" fontId="0" fillId="23" borderId="8" xfId="0" applyFill="1" applyBorder="1" applyAlignment="1">
      <alignment vertical="center" wrapText="1"/>
    </xf>
    <xf numFmtId="0" fontId="0" fillId="23" borderId="6" xfId="0" applyFill="1" applyBorder="1" applyAlignment="1">
      <alignment vertical="center" wrapText="1"/>
    </xf>
    <xf numFmtId="0" fontId="0" fillId="23" borderId="9" xfId="0" applyFill="1" applyBorder="1" applyAlignment="1">
      <alignment vertical="center" wrapText="1"/>
    </xf>
    <xf numFmtId="0" fontId="0" fillId="23" borderId="8" xfId="0" applyFill="1" applyBorder="1" applyAlignment="1">
      <alignment horizontal="left" vertical="top" wrapText="1"/>
    </xf>
    <xf numFmtId="0" fontId="0" fillId="23" borderId="6" xfId="0" applyFill="1" applyBorder="1" applyAlignment="1">
      <alignment horizontal="left" vertical="top" wrapText="1"/>
    </xf>
    <xf numFmtId="0" fontId="23" fillId="29" borderId="10" xfId="0" applyFont="1" applyFill="1" applyBorder="1" applyAlignment="1">
      <alignment vertical="center" wrapText="1"/>
    </xf>
    <xf numFmtId="0" fontId="0" fillId="29" borderId="10" xfId="0" applyFill="1" applyBorder="1" applyAlignment="1">
      <alignment vertical="center" wrapText="1"/>
    </xf>
    <xf numFmtId="49" fontId="12" fillId="29" borderId="3" xfId="0" applyNumberFormat="1" applyFont="1" applyFill="1" applyBorder="1" applyAlignment="1">
      <alignment horizontal="left" vertical="center" wrapText="1"/>
    </xf>
    <xf numFmtId="0" fontId="12" fillId="29" borderId="6" xfId="0" applyFont="1" applyFill="1" applyBorder="1" applyAlignment="1">
      <alignment horizontal="left" vertical="center" wrapText="1"/>
    </xf>
    <xf numFmtId="0" fontId="12" fillId="29" borderId="6" xfId="0" applyFont="1" applyFill="1" applyBorder="1" applyAlignment="1">
      <alignment horizontal="left" vertical="top" wrapText="1"/>
    </xf>
    <xf numFmtId="0" fontId="12" fillId="29" borderId="6" xfId="0" applyFont="1" applyFill="1" applyBorder="1" applyAlignment="1">
      <alignment vertical="center" wrapText="1"/>
    </xf>
    <xf numFmtId="0" fontId="0" fillId="23" borderId="6" xfId="0" applyFill="1" applyBorder="1" applyAlignment="1">
      <alignment horizontal="left" vertical="center" wrapText="1"/>
    </xf>
    <xf numFmtId="0" fontId="23" fillId="2" borderId="7" xfId="0" applyFont="1" applyFill="1" applyBorder="1" applyAlignment="1">
      <alignment vertical="center" wrapText="1"/>
    </xf>
    <xf numFmtId="0" fontId="0" fillId="2" borderId="7" xfId="0" applyFill="1" applyBorder="1" applyAlignment="1">
      <alignment vertical="center" wrapText="1"/>
    </xf>
    <xf numFmtId="49" fontId="0" fillId="2" borderId="7" xfId="0" applyNumberFormat="1" applyFill="1" applyBorder="1" applyAlignment="1">
      <alignment horizontal="left" vertical="center" wrapText="1"/>
    </xf>
    <xf numFmtId="0" fontId="0" fillId="2" borderId="7" xfId="0" applyFill="1" applyBorder="1" applyAlignment="1">
      <alignment vertical="center"/>
    </xf>
    <xf numFmtId="0" fontId="12" fillId="30" borderId="3" xfId="0" applyFont="1" applyFill="1" applyBorder="1" applyAlignment="1">
      <alignment vertical="center" wrapText="1"/>
    </xf>
    <xf numFmtId="0" fontId="0" fillId="22" borderId="4" xfId="0" applyFill="1" applyBorder="1" applyAlignment="1">
      <alignment horizontal="left" vertical="top" wrapText="1"/>
    </xf>
    <xf numFmtId="0" fontId="0" fillId="22" borderId="3" xfId="0" applyFill="1" applyBorder="1" applyAlignment="1">
      <alignment horizontal="center" vertical="center" wrapText="1"/>
    </xf>
    <xf numFmtId="0" fontId="12" fillId="30" borderId="3" xfId="0" applyFont="1" applyFill="1" applyBorder="1" applyAlignment="1">
      <alignment horizontal="left" vertical="center" wrapText="1"/>
    </xf>
    <xf numFmtId="0" fontId="12" fillId="24" borderId="2" xfId="0" applyFont="1" applyFill="1" applyBorder="1" applyAlignment="1">
      <alignment vertical="center" wrapText="1"/>
    </xf>
    <xf numFmtId="49" fontId="0" fillId="22" borderId="3" xfId="0" applyNumberFormat="1" applyFill="1" applyBorder="1" applyAlignment="1">
      <alignment horizontal="left" vertical="top" wrapText="1"/>
    </xf>
    <xf numFmtId="49" fontId="0" fillId="22" borderId="3" xfId="0" applyNumberFormat="1" applyFill="1" applyBorder="1" applyAlignment="1">
      <alignment horizontal="center" vertical="center" wrapText="1"/>
    </xf>
    <xf numFmtId="0" fontId="13" fillId="22" borderId="3" xfId="0" applyFont="1" applyFill="1" applyBorder="1" applyAlignment="1">
      <alignment horizontal="left" vertical="center" wrapText="1"/>
    </xf>
    <xf numFmtId="0" fontId="13" fillId="22" borderId="8" xfId="0" applyFont="1" applyFill="1" applyBorder="1" applyAlignment="1">
      <alignment vertical="center" wrapText="1"/>
    </xf>
    <xf numFmtId="0" fontId="0" fillId="22" borderId="3" xfId="0" applyFill="1" applyBorder="1" applyAlignment="1">
      <alignment horizontal="left" vertical="top" wrapText="1"/>
    </xf>
    <xf numFmtId="0" fontId="12" fillId="24" borderId="3" xfId="0" applyFont="1" applyFill="1" applyBorder="1" applyAlignment="1">
      <alignment horizontal="left" vertical="center" wrapText="1"/>
    </xf>
    <xf numFmtId="0" fontId="12" fillId="24" borderId="3" xfId="0" applyFont="1" applyFill="1" applyBorder="1" applyAlignment="1">
      <alignment vertical="center" wrapText="1"/>
    </xf>
    <xf numFmtId="0" fontId="13" fillId="22" borderId="6" xfId="0" applyFont="1" applyFill="1" applyBorder="1" applyAlignment="1">
      <alignment wrapText="1"/>
    </xf>
    <xf numFmtId="0" fontId="0" fillId="22" borderId="6" xfId="0" applyFill="1" applyBorder="1" applyAlignment="1">
      <alignment wrapText="1"/>
    </xf>
    <xf numFmtId="0" fontId="13" fillId="22" borderId="9" xfId="0" applyFont="1" applyFill="1" applyBorder="1" applyAlignment="1">
      <alignment wrapText="1"/>
    </xf>
    <xf numFmtId="0" fontId="19" fillId="24" borderId="11" xfId="0" applyFont="1" applyFill="1" applyBorder="1" applyAlignment="1">
      <alignment vertical="center" wrapText="1"/>
    </xf>
    <xf numFmtId="0" fontId="13" fillId="22" borderId="3" xfId="0" applyFont="1" applyFill="1" applyBorder="1" applyAlignment="1">
      <alignment horizontal="left" vertical="top" wrapText="1"/>
    </xf>
    <xf numFmtId="0" fontId="13" fillId="22" borderId="3" xfId="0" applyFont="1" applyFill="1" applyBorder="1" applyAlignment="1">
      <alignment horizontal="center" vertical="center" wrapText="1"/>
    </xf>
    <xf numFmtId="0" fontId="13" fillId="22" borderId="4" xfId="0" applyFont="1" applyFill="1" applyBorder="1" applyAlignment="1">
      <alignment horizontal="left" vertical="top" wrapText="1"/>
    </xf>
    <xf numFmtId="0" fontId="13" fillId="22" borderId="6" xfId="0" applyFont="1" applyFill="1" applyBorder="1" applyAlignment="1">
      <alignment vertical="center" wrapText="1"/>
    </xf>
    <xf numFmtId="16" fontId="13" fillId="22" borderId="3" xfId="0" applyNumberFormat="1" applyFont="1" applyFill="1" applyBorder="1" applyAlignment="1">
      <alignment horizontal="center" vertical="center" wrapText="1"/>
    </xf>
    <xf numFmtId="0" fontId="13" fillId="22" borderId="9" xfId="0" applyFont="1" applyFill="1" applyBorder="1" applyAlignment="1">
      <alignment vertical="center" wrapText="1"/>
    </xf>
    <xf numFmtId="0" fontId="12" fillId="24" borderId="1" xfId="0" applyFont="1" applyFill="1" applyBorder="1" applyAlignment="1">
      <alignment vertical="center" wrapText="1"/>
    </xf>
    <xf numFmtId="0" fontId="12" fillId="2" borderId="7" xfId="0" applyFont="1" applyFill="1" applyBorder="1" applyAlignment="1">
      <alignment vertical="center" wrapText="1"/>
    </xf>
    <xf numFmtId="0" fontId="0" fillId="2" borderId="7" xfId="0" applyFill="1" applyBorder="1" applyAlignment="1">
      <alignment wrapText="1"/>
    </xf>
    <xf numFmtId="0" fontId="0" fillId="2" borderId="7" xfId="0" applyFill="1" applyBorder="1"/>
    <xf numFmtId="0" fontId="19" fillId="28" borderId="3" xfId="0" applyFont="1" applyFill="1" applyBorder="1" applyAlignment="1">
      <alignment vertical="center" wrapText="1"/>
    </xf>
    <xf numFmtId="0" fontId="23" fillId="22" borderId="4" xfId="0" applyFont="1" applyFill="1" applyBorder="1" applyAlignment="1">
      <alignment horizontal="left" vertical="top" wrapText="1"/>
    </xf>
    <xf numFmtId="49" fontId="19" fillId="28" borderId="3" xfId="0" applyNumberFormat="1" applyFont="1" applyFill="1" applyBorder="1" applyAlignment="1">
      <alignment horizontal="left" vertical="center" wrapText="1"/>
    </xf>
    <xf numFmtId="0" fontId="41" fillId="28" borderId="3" xfId="0" applyFont="1" applyFill="1" applyBorder="1" applyAlignment="1">
      <alignment vertical="top" wrapText="1"/>
    </xf>
    <xf numFmtId="0" fontId="25" fillId="21" borderId="11" xfId="0" applyFont="1" applyFill="1" applyBorder="1" applyAlignment="1">
      <alignment vertical="center" wrapText="1"/>
    </xf>
    <xf numFmtId="49" fontId="12" fillId="21" borderId="3" xfId="0" applyNumberFormat="1" applyFont="1" applyFill="1" applyBorder="1" applyAlignment="1">
      <alignment horizontal="left" vertical="center" wrapText="1"/>
    </xf>
    <xf numFmtId="0" fontId="19" fillId="21" borderId="8" xfId="0" applyFont="1" applyFill="1" applyBorder="1" applyAlignment="1">
      <alignment vertical="center" wrapText="1"/>
    </xf>
    <xf numFmtId="16" fontId="0" fillId="22" borderId="3" xfId="0" applyNumberFormat="1" applyFill="1" applyBorder="1" applyAlignment="1">
      <alignment horizontal="center" vertical="center" wrapText="1"/>
    </xf>
    <xf numFmtId="0" fontId="0" fillId="25" borderId="3" xfId="0" applyFill="1" applyBorder="1" applyAlignment="1">
      <alignment horizontal="left" vertical="center" wrapText="1"/>
    </xf>
    <xf numFmtId="0" fontId="0" fillId="25" borderId="6" xfId="0" applyFill="1" applyBorder="1" applyAlignment="1">
      <alignment vertical="center" wrapText="1"/>
    </xf>
    <xf numFmtId="0" fontId="12" fillId="21" borderId="3" xfId="0" applyFont="1" applyFill="1" applyBorder="1" applyAlignment="1">
      <alignment horizontal="left" vertical="center" wrapText="1"/>
    </xf>
    <xf numFmtId="0" fontId="19" fillId="21" borderId="6" xfId="0" applyFont="1" applyFill="1" applyBorder="1" applyAlignment="1">
      <alignment vertical="center" wrapText="1"/>
    </xf>
    <xf numFmtId="0" fontId="12" fillId="28" borderId="3" xfId="0" applyFont="1" applyFill="1" applyBorder="1" applyAlignment="1">
      <alignment vertical="center" wrapText="1"/>
    </xf>
    <xf numFmtId="0" fontId="12" fillId="28" borderId="3" xfId="0" applyFont="1" applyFill="1" applyBorder="1" applyAlignment="1">
      <alignment horizontal="left" vertical="center" wrapText="1"/>
    </xf>
    <xf numFmtId="0" fontId="0" fillId="25" borderId="8" xfId="0" applyFill="1" applyBorder="1" applyAlignment="1">
      <alignment horizontal="left" vertical="center" wrapText="1"/>
    </xf>
    <xf numFmtId="0" fontId="0" fillId="25" borderId="6" xfId="0" applyFill="1" applyBorder="1" applyAlignment="1">
      <alignment horizontal="left" vertical="center" wrapText="1"/>
    </xf>
    <xf numFmtId="0" fontId="0" fillId="25" borderId="11" xfId="0" applyFill="1" applyBorder="1" applyAlignment="1">
      <alignment horizontal="left" vertical="center" wrapText="1"/>
    </xf>
    <xf numFmtId="0" fontId="12" fillId="31" borderId="3" xfId="0" applyFont="1" applyFill="1" applyBorder="1" applyAlignment="1">
      <alignment vertical="center" wrapText="1"/>
    </xf>
    <xf numFmtId="0" fontId="12" fillId="31" borderId="3" xfId="0" applyFont="1" applyFill="1" applyBorder="1" applyAlignment="1">
      <alignment horizontal="left" vertical="center" wrapText="1"/>
    </xf>
    <xf numFmtId="0" fontId="12" fillId="31" borderId="3" xfId="0" applyFont="1" applyFill="1" applyBorder="1" applyAlignment="1">
      <alignment wrapText="1"/>
    </xf>
    <xf numFmtId="0" fontId="12" fillId="21" borderId="2" xfId="0" applyFont="1" applyFill="1" applyBorder="1" applyAlignment="1">
      <alignment vertical="center" wrapText="1"/>
    </xf>
    <xf numFmtId="0" fontId="12" fillId="21" borderId="1" xfId="0" applyFont="1" applyFill="1" applyBorder="1" applyAlignment="1">
      <alignment vertical="center" wrapText="1"/>
    </xf>
    <xf numFmtId="0" fontId="23" fillId="2" borderId="6" xfId="0" applyFont="1" applyFill="1" applyBorder="1" applyAlignment="1">
      <alignment vertical="center" wrapText="1"/>
    </xf>
    <xf numFmtId="0" fontId="0" fillId="2" borderId="7" xfId="0" applyFill="1" applyBorder="1" applyAlignment="1">
      <alignment horizontal="left" vertical="top" wrapText="1"/>
    </xf>
    <xf numFmtId="0" fontId="0" fillId="2" borderId="7" xfId="0" applyFill="1" applyBorder="1" applyAlignment="1">
      <alignment horizontal="right" vertical="center" wrapText="1"/>
    </xf>
    <xf numFmtId="0" fontId="19" fillId="32" borderId="3" xfId="0" applyFont="1" applyFill="1" applyBorder="1" applyAlignment="1">
      <alignment vertical="center" wrapText="1"/>
    </xf>
    <xf numFmtId="0" fontId="19" fillId="32" borderId="3" xfId="0" applyFont="1" applyFill="1" applyBorder="1" applyAlignment="1">
      <alignment horizontal="left" vertical="center" wrapText="1"/>
    </xf>
    <xf numFmtId="0" fontId="19" fillId="3" borderId="2" xfId="0" applyFont="1" applyFill="1" applyBorder="1" applyAlignment="1">
      <alignment vertical="center" wrapText="1"/>
    </xf>
    <xf numFmtId="0" fontId="13" fillId="26" borderId="3" xfId="0" applyFont="1" applyFill="1" applyBorder="1" applyAlignment="1">
      <alignment horizontal="left" vertical="center" wrapText="1"/>
    </xf>
    <xf numFmtId="0" fontId="13" fillId="26" borderId="8" xfId="0" applyFont="1" applyFill="1" applyBorder="1" applyAlignment="1">
      <alignment vertical="center" wrapText="1"/>
    </xf>
    <xf numFmtId="0" fontId="13" fillId="26" borderId="6" xfId="0" applyFont="1" applyFill="1" applyBorder="1" applyAlignment="1">
      <alignment vertical="center" wrapText="1"/>
    </xf>
    <xf numFmtId="0" fontId="13" fillId="3" borderId="2" xfId="0" applyFont="1" applyFill="1" applyBorder="1" applyAlignment="1">
      <alignment vertical="center" wrapText="1"/>
    </xf>
    <xf numFmtId="0" fontId="0" fillId="26" borderId="3" xfId="0" applyFill="1" applyBorder="1" applyAlignment="1">
      <alignment horizontal="left" vertical="center" wrapText="1"/>
    </xf>
    <xf numFmtId="0" fontId="13" fillId="26" borderId="9" xfId="0" applyFont="1" applyFill="1" applyBorder="1" applyAlignment="1">
      <alignment vertical="center" wrapText="1"/>
    </xf>
    <xf numFmtId="0" fontId="12" fillId="3" borderId="3" xfId="0" applyFont="1" applyFill="1" applyBorder="1" applyAlignment="1">
      <alignment horizontal="left" vertical="center" wrapText="1"/>
    </xf>
    <xf numFmtId="0" fontId="12" fillId="3" borderId="6" xfId="0" applyFont="1" applyFill="1" applyBorder="1" applyAlignment="1">
      <alignment vertical="center" wrapText="1"/>
    </xf>
    <xf numFmtId="0" fontId="20" fillId="3" borderId="2" xfId="0" applyFont="1" applyFill="1" applyBorder="1" applyAlignment="1">
      <alignment vertical="center" wrapText="1"/>
    </xf>
    <xf numFmtId="0" fontId="13" fillId="3" borderId="1" xfId="0" applyFont="1" applyFill="1" applyBorder="1" applyAlignment="1">
      <alignment vertical="center"/>
    </xf>
    <xf numFmtId="0" fontId="0" fillId="2" borderId="6" xfId="0" applyFill="1" applyBorder="1"/>
    <xf numFmtId="0" fontId="12" fillId="2" borderId="7" xfId="0" applyFont="1" applyFill="1" applyBorder="1" applyAlignment="1">
      <alignment horizontal="left" vertical="top" wrapText="1"/>
    </xf>
    <xf numFmtId="0" fontId="12" fillId="2" borderId="7" xfId="0" applyFont="1" applyFill="1" applyBorder="1" applyAlignment="1">
      <alignment horizontal="center" vertical="center" wrapText="1"/>
    </xf>
    <xf numFmtId="0" fontId="0" fillId="2" borderId="0" xfId="0" applyFill="1"/>
    <xf numFmtId="0" fontId="20" fillId="2" borderId="0" xfId="0" applyFont="1" applyFill="1" applyAlignment="1">
      <alignment horizontal="right" vertical="center"/>
    </xf>
    <xf numFmtId="0" fontId="12" fillId="2" borderId="0" xfId="0" applyFont="1" applyFill="1" applyAlignment="1">
      <alignment horizontal="center" vertical="center" wrapText="1"/>
    </xf>
    <xf numFmtId="0" fontId="20" fillId="2" borderId="0" xfId="0" applyFont="1" applyFill="1" applyAlignment="1">
      <alignment horizontal="center" vertical="center"/>
    </xf>
    <xf numFmtId="3" fontId="12" fillId="2" borderId="0" xfId="0" applyNumberFormat="1" applyFont="1" applyFill="1" applyAlignment="1">
      <alignment vertical="center"/>
    </xf>
    <xf numFmtId="0" fontId="0" fillId="2" borderId="0" xfId="0" applyFill="1" applyAlignment="1">
      <alignment horizontal="right" vertical="center" wrapText="1"/>
    </xf>
    <xf numFmtId="3" fontId="0" fillId="2" borderId="0" xfId="0" applyNumberFormat="1" applyFill="1" applyAlignment="1">
      <alignment vertical="center"/>
    </xf>
    <xf numFmtId="0" fontId="37" fillId="2" borderId="1" xfId="3" applyFont="1" applyFill="1" applyBorder="1" applyAlignment="1">
      <alignment vertical="center"/>
    </xf>
    <xf numFmtId="0" fontId="11" fillId="2" borderId="0" xfId="0" applyFont="1" applyFill="1"/>
    <xf numFmtId="0" fontId="42" fillId="26" borderId="19" xfId="0" applyFont="1" applyFill="1" applyBorder="1" applyAlignment="1">
      <alignment vertical="center"/>
    </xf>
    <xf numFmtId="0" fontId="0" fillId="26" borderId="22" xfId="0" applyFill="1" applyBorder="1"/>
    <xf numFmtId="0" fontId="37" fillId="2" borderId="23" xfId="0" applyFont="1" applyFill="1" applyBorder="1"/>
    <xf numFmtId="0" fontId="0" fillId="2" borderId="24" xfId="0" applyFill="1" applyBorder="1"/>
    <xf numFmtId="0" fontId="37" fillId="2" borderId="6" xfId="0" applyFont="1" applyFill="1" applyBorder="1"/>
    <xf numFmtId="0" fontId="0" fillId="2" borderId="4" xfId="0" applyFill="1" applyBorder="1"/>
    <xf numFmtId="0" fontId="12" fillId="2" borderId="6" xfId="0" applyFont="1" applyFill="1" applyBorder="1" applyAlignment="1" applyProtection="1">
      <alignment vertical="center"/>
      <protection locked="0"/>
    </xf>
    <xf numFmtId="0" fontId="0" fillId="2" borderId="4" xfId="0" applyFill="1" applyBorder="1" applyAlignment="1" applyProtection="1">
      <alignment vertical="center"/>
      <protection locked="0"/>
    </xf>
    <xf numFmtId="0" fontId="30" fillId="36" borderId="7" xfId="0" applyFont="1" applyFill="1" applyBorder="1" applyAlignment="1">
      <alignment horizontal="center" vertical="center" textRotation="90" wrapText="1"/>
    </xf>
    <xf numFmtId="0" fontId="12" fillId="35" borderId="3" xfId="0" applyFont="1" applyFill="1" applyBorder="1" applyAlignment="1">
      <alignment horizontal="center" vertical="center"/>
    </xf>
    <xf numFmtId="0" fontId="12" fillId="40" borderId="3" xfId="0" applyFont="1" applyFill="1" applyBorder="1" applyAlignment="1">
      <alignment horizontal="center" vertical="center"/>
    </xf>
    <xf numFmtId="0" fontId="12" fillId="2" borderId="7" xfId="0" applyFont="1" applyFill="1" applyBorder="1" applyAlignment="1">
      <alignment vertical="center"/>
    </xf>
    <xf numFmtId="3" fontId="12" fillId="35" borderId="3" xfId="0" applyNumberFormat="1" applyFont="1" applyFill="1" applyBorder="1" applyAlignment="1">
      <alignment horizontal="center" vertical="center"/>
    </xf>
    <xf numFmtId="0" fontId="12" fillId="33" borderId="3" xfId="0" applyFont="1" applyFill="1" applyBorder="1" applyAlignment="1">
      <alignment horizontal="center" vertical="center"/>
    </xf>
    <xf numFmtId="0" fontId="12" fillId="2" borderId="3" xfId="0" applyFont="1" applyFill="1" applyBorder="1" applyAlignment="1">
      <alignment horizontal="center" vertical="center"/>
    </xf>
    <xf numFmtId="0" fontId="12" fillId="30" borderId="3" xfId="0" applyFont="1" applyFill="1" applyBorder="1" applyAlignment="1">
      <alignment horizontal="center" vertical="center"/>
    </xf>
    <xf numFmtId="3" fontId="12" fillId="28" borderId="3" xfId="0" applyNumberFormat="1" applyFont="1" applyFill="1" applyBorder="1" applyAlignment="1">
      <alignment horizontal="center" vertical="center"/>
    </xf>
    <xf numFmtId="0" fontId="12" fillId="21" borderId="3" xfId="0" applyFont="1" applyFill="1" applyBorder="1" applyAlignment="1">
      <alignment horizontal="center" vertical="center"/>
    </xf>
    <xf numFmtId="0" fontId="12" fillId="28" borderId="3" xfId="0" applyFont="1" applyFill="1" applyBorder="1" applyAlignment="1">
      <alignment horizontal="center" vertical="center"/>
    </xf>
    <xf numFmtId="0" fontId="0" fillId="2" borderId="7" xfId="0" applyFill="1" applyBorder="1" applyAlignment="1">
      <alignment horizontal="left" vertical="center"/>
    </xf>
    <xf numFmtId="0" fontId="26" fillId="2" borderId="15" xfId="0" applyFont="1" applyFill="1" applyBorder="1" applyAlignment="1">
      <alignment horizontal="left" vertical="center"/>
    </xf>
    <xf numFmtId="0" fontId="12" fillId="2" borderId="0" xfId="0" applyFont="1" applyFill="1"/>
    <xf numFmtId="0" fontId="26" fillId="27" borderId="15" xfId="0" applyFont="1" applyFill="1" applyBorder="1" applyAlignment="1" applyProtection="1">
      <alignment horizontal="left" vertical="center"/>
      <protection locked="0"/>
    </xf>
    <xf numFmtId="0" fontId="23" fillId="2" borderId="0" xfId="0" applyFont="1" applyFill="1" applyAlignment="1" applyProtection="1">
      <alignment horizontal="left" vertical="center" wrapText="1"/>
      <protection locked="0"/>
    </xf>
    <xf numFmtId="0" fontId="0" fillId="41" borderId="22" xfId="0" applyFill="1" applyBorder="1" applyAlignment="1" applyProtection="1">
      <alignment horizontal="center"/>
      <protection locked="0"/>
    </xf>
    <xf numFmtId="0" fontId="47" fillId="0" borderId="4" xfId="9" applyFont="1" applyBorder="1" applyAlignment="1">
      <alignment horizontal="right" wrapText="1"/>
    </xf>
    <xf numFmtId="0" fontId="47" fillId="0" borderId="3" xfId="9" applyFont="1" applyBorder="1" applyAlignment="1">
      <alignment horizontal="right" wrapText="1"/>
    </xf>
    <xf numFmtId="0" fontId="47" fillId="0" borderId="3" xfId="8" applyFont="1" applyBorder="1" applyAlignment="1">
      <alignment wrapText="1"/>
    </xf>
    <xf numFmtId="0" fontId="48" fillId="0" borderId="3" xfId="5" applyFont="1" applyBorder="1" applyAlignment="1">
      <alignment horizontal="left" vertical="center" wrapText="1"/>
    </xf>
    <xf numFmtId="0" fontId="47" fillId="0" borderId="3" xfId="9" applyFont="1" applyBorder="1" applyAlignment="1">
      <alignment wrapText="1"/>
    </xf>
    <xf numFmtId="3" fontId="47" fillId="0" borderId="3" xfId="9" applyNumberFormat="1" applyFont="1" applyBorder="1" applyAlignment="1">
      <alignment horizontal="right" wrapText="1"/>
    </xf>
    <xf numFmtId="4" fontId="47" fillId="0" borderId="3" xfId="9" applyNumberFormat="1" applyFont="1" applyBorder="1" applyAlignment="1">
      <alignment horizontal="right" wrapText="1"/>
    </xf>
    <xf numFmtId="0" fontId="12" fillId="2" borderId="7" xfId="0" applyFont="1" applyFill="1" applyBorder="1" applyAlignment="1" applyProtection="1">
      <alignment horizontal="left" vertical="center"/>
      <protection locked="0"/>
    </xf>
    <xf numFmtId="0" fontId="49" fillId="0" borderId="4" xfId="9" applyFont="1" applyBorder="1" applyAlignment="1">
      <alignment horizontal="right" wrapText="1"/>
    </xf>
    <xf numFmtId="0" fontId="49" fillId="0" borderId="3" xfId="9" applyFont="1" applyBorder="1" applyAlignment="1">
      <alignment horizontal="right" wrapText="1"/>
    </xf>
    <xf numFmtId="0" fontId="49" fillId="0" borderId="3" xfId="8" applyFont="1" applyBorder="1" applyAlignment="1">
      <alignment wrapText="1"/>
    </xf>
    <xf numFmtId="0" fontId="49" fillId="0" borderId="3" xfId="9" applyFont="1" applyBorder="1" applyAlignment="1">
      <alignment wrapText="1"/>
    </xf>
    <xf numFmtId="3" fontId="49" fillId="0" borderId="3" xfId="9" applyNumberFormat="1" applyFont="1" applyBorder="1" applyAlignment="1">
      <alignment horizontal="right" wrapText="1"/>
    </xf>
    <xf numFmtId="4" fontId="49" fillId="0" borderId="3" xfId="9" applyNumberFormat="1" applyFont="1" applyBorder="1" applyAlignment="1">
      <alignment horizontal="right" wrapText="1"/>
    </xf>
    <xf numFmtId="4" fontId="0" fillId="0" borderId="3" xfId="0" applyNumberFormat="1" applyBorder="1"/>
    <xf numFmtId="0" fontId="12" fillId="27" borderId="3" xfId="0" applyFont="1" applyFill="1" applyBorder="1" applyAlignment="1" applyProtection="1">
      <alignment horizontal="center" textRotation="90"/>
      <protection locked="0"/>
    </xf>
    <xf numFmtId="0" fontId="0" fillId="28" borderId="6" xfId="0" applyFill="1" applyBorder="1" applyAlignment="1" applyProtection="1">
      <alignment horizontal="center" vertical="center"/>
      <protection locked="0"/>
    </xf>
    <xf numFmtId="0" fontId="0" fillId="28" borderId="7" xfId="0" applyFill="1" applyBorder="1" applyAlignment="1" applyProtection="1">
      <alignment horizontal="center" vertical="center"/>
      <protection locked="0"/>
    </xf>
    <xf numFmtId="0" fontId="0" fillId="28" borderId="4" xfId="0" applyFill="1" applyBorder="1" applyAlignment="1" applyProtection="1">
      <alignment horizontal="center" vertical="center"/>
      <protection locked="0"/>
    </xf>
    <xf numFmtId="0" fontId="12" fillId="32" borderId="5" xfId="0" applyFont="1" applyFill="1" applyBorder="1" applyAlignment="1">
      <alignment horizontal="left" vertical="center" wrapText="1"/>
    </xf>
    <xf numFmtId="0" fontId="12" fillId="32" borderId="2" xfId="0" applyFont="1" applyFill="1" applyBorder="1" applyAlignment="1">
      <alignment horizontal="left" vertical="center" wrapText="1"/>
    </xf>
    <xf numFmtId="0" fontId="12" fillId="32" borderId="1" xfId="0" applyFont="1" applyFill="1" applyBorder="1" applyAlignment="1">
      <alignment horizontal="left" vertical="center" wrapText="1"/>
    </xf>
    <xf numFmtId="0" fontId="0" fillId="22" borderId="5" xfId="0" applyFill="1" applyBorder="1" applyAlignment="1">
      <alignment horizontal="left" vertical="center" wrapText="1"/>
    </xf>
    <xf numFmtId="0" fontId="0" fillId="22" borderId="2" xfId="0" applyFill="1" applyBorder="1" applyAlignment="1">
      <alignment horizontal="left" vertical="center" wrapText="1"/>
    </xf>
    <xf numFmtId="0" fontId="12" fillId="35" borderId="14"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0" fillId="22" borderId="1" xfId="0" applyFill="1" applyBorder="1" applyAlignment="1">
      <alignment horizontal="left" vertical="center" wrapText="1"/>
    </xf>
    <xf numFmtId="0" fontId="12" fillId="30" borderId="3" xfId="0" applyFont="1" applyFill="1" applyBorder="1" applyAlignment="1">
      <alignment horizontal="left" vertical="center" wrapText="1"/>
    </xf>
    <xf numFmtId="0" fontId="12" fillId="37" borderId="3" xfId="0" applyFont="1" applyFill="1" applyBorder="1" applyAlignment="1">
      <alignment horizontal="left" vertical="center"/>
    </xf>
    <xf numFmtId="0" fontId="12" fillId="38" borderId="3" xfId="0" applyFont="1" applyFill="1" applyBorder="1" applyAlignment="1">
      <alignment horizontal="left" vertical="center"/>
    </xf>
    <xf numFmtId="0" fontId="0" fillId="22" borderId="3" xfId="0" applyFill="1" applyBorder="1" applyAlignment="1">
      <alignment horizontal="left" vertical="top" wrapText="1"/>
    </xf>
    <xf numFmtId="0" fontId="12" fillId="28" borderId="5" xfId="0" applyFont="1" applyFill="1" applyBorder="1" applyAlignment="1">
      <alignment horizontal="left" vertical="center" wrapText="1"/>
    </xf>
    <xf numFmtId="0" fontId="12" fillId="28" borderId="2" xfId="0" applyFont="1" applyFill="1" applyBorder="1" applyAlignment="1">
      <alignment horizontal="left" vertical="center" wrapText="1"/>
    </xf>
    <xf numFmtId="0" fontId="12" fillId="28" borderId="1" xfId="0" applyFont="1" applyFill="1" applyBorder="1" applyAlignment="1">
      <alignment horizontal="left" vertical="center" wrapText="1"/>
    </xf>
    <xf numFmtId="0" fontId="17" fillId="4" borderId="0" xfId="0" applyFont="1" applyFill="1" applyAlignment="1">
      <alignment horizontal="left" vertical="top"/>
    </xf>
    <xf numFmtId="0" fontId="31" fillId="39" borderId="17" xfId="0" applyFont="1" applyFill="1" applyBorder="1" applyAlignment="1">
      <alignment horizontal="center" vertical="center" wrapText="1"/>
    </xf>
    <xf numFmtId="0" fontId="17" fillId="5" borderId="0" xfId="0" applyFont="1" applyFill="1" applyAlignment="1">
      <alignment horizontal="left" vertical="top"/>
    </xf>
    <xf numFmtId="0" fontId="17" fillId="6" borderId="0" xfId="0" applyFont="1" applyFill="1" applyAlignment="1">
      <alignment horizontal="left" vertical="top"/>
    </xf>
    <xf numFmtId="0" fontId="17" fillId="7" borderId="0" xfId="0" applyFont="1" applyFill="1" applyAlignment="1">
      <alignment horizontal="left" vertical="top"/>
    </xf>
    <xf numFmtId="0" fontId="17" fillId="8" borderId="0" xfId="0" applyFont="1" applyFill="1" applyAlignment="1">
      <alignment horizontal="left" vertical="top"/>
    </xf>
    <xf numFmtId="0" fontId="17" fillId="9" borderId="0" xfId="0" applyFont="1" applyFill="1" applyAlignment="1">
      <alignment horizontal="left" vertical="top"/>
    </xf>
    <xf numFmtId="0" fontId="17" fillId="10" borderId="18" xfId="0" applyFont="1" applyFill="1" applyBorder="1" applyAlignment="1">
      <alignment horizontal="left" vertical="top"/>
    </xf>
    <xf numFmtId="0" fontId="17" fillId="11" borderId="0" xfId="0" applyFont="1" applyFill="1" applyAlignment="1">
      <alignment horizontal="left" vertical="top"/>
    </xf>
    <xf numFmtId="0" fontId="17" fillId="12" borderId="0" xfId="0" applyFont="1" applyFill="1" applyAlignment="1">
      <alignment horizontal="left" vertical="top"/>
    </xf>
    <xf numFmtId="0" fontId="17" fillId="13" borderId="0" xfId="0" applyFont="1" applyFill="1" applyAlignment="1">
      <alignment horizontal="left" vertical="top"/>
    </xf>
    <xf numFmtId="0" fontId="17" fillId="14" borderId="0" xfId="0" applyFont="1" applyFill="1" applyAlignment="1">
      <alignment horizontal="left" vertical="top"/>
    </xf>
    <xf numFmtId="0" fontId="17" fillId="15" borderId="0" xfId="0" applyFont="1" applyFill="1" applyAlignment="1">
      <alignment horizontal="left" vertical="top"/>
    </xf>
    <xf numFmtId="0" fontId="17" fillId="16" borderId="0" xfId="0" applyFont="1" applyFill="1" applyAlignment="1">
      <alignment horizontal="left" vertical="top"/>
    </xf>
    <xf numFmtId="0" fontId="17" fillId="17" borderId="0" xfId="0" applyFont="1" applyFill="1" applyAlignment="1">
      <alignment horizontal="left" vertical="top"/>
    </xf>
    <xf numFmtId="0" fontId="17" fillId="19" borderId="0" xfId="0" applyFont="1" applyFill="1" applyAlignment="1">
      <alignment horizontal="left" vertical="top"/>
    </xf>
    <xf numFmtId="0" fontId="17" fillId="20" borderId="0" xfId="0" applyFont="1" applyFill="1" applyAlignment="1">
      <alignment horizontal="left" vertical="top"/>
    </xf>
  </cellXfs>
  <cellStyles count="13">
    <cellStyle name="Erklärender Text" xfId="1" builtinId="53"/>
    <cellStyle name="Komma" xfId="7" builtinId="3"/>
    <cellStyle name="Komma 2" xfId="11" xr:uid="{00000000-0005-0000-0000-000002000000}"/>
    <cellStyle name="Link" xfId="2" builtinId="8"/>
    <cellStyle name="Prozent 2" xfId="4" xr:uid="{00000000-0005-0000-0000-000004000000}"/>
    <cellStyle name="Standard" xfId="0" builtinId="0"/>
    <cellStyle name="Standard 2" xfId="3" xr:uid="{00000000-0005-0000-0000-000006000000}"/>
    <cellStyle name="Standard 2 2" xfId="6" xr:uid="{00000000-0005-0000-0000-000007000000}"/>
    <cellStyle name="Standard 3" xfId="5" xr:uid="{00000000-0005-0000-0000-000008000000}"/>
    <cellStyle name="Standard_Gemeinden" xfId="10" xr:uid="{00000000-0005-0000-0000-000009000000}"/>
    <cellStyle name="Standard_LAG Bev u Fläche (2)" xfId="9" xr:uid="{00000000-0005-0000-0000-00000A000000}"/>
    <cellStyle name="Standard_LAG Bev u Fläche (2)_1" xfId="12" xr:uid="{00000000-0005-0000-0000-00000B000000}"/>
    <cellStyle name="Standard_Tabelle2" xfId="8" xr:uid="{00000000-0005-0000-0000-00000C000000}"/>
  </cellStyles>
  <dxfs count="23">
    <dxf>
      <font>
        <b val="0"/>
        <i val="0"/>
        <strike val="0"/>
        <condense val="0"/>
        <extend val="0"/>
        <outline val="0"/>
        <shadow val="0"/>
        <u val="none"/>
        <vertAlign val="baseline"/>
        <sz val="11"/>
        <color indexed="8"/>
        <name val="Calibri"/>
        <scheme val="none"/>
      </font>
      <numFmt numFmtId="3" formatCode="#,##0"/>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color indexed="8"/>
        <name val="Calibri"/>
        <scheme val="none"/>
      </font>
      <numFmt numFmtId="3" formatCode="#,##0"/>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righ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readingOrder="0"/>
    </dxf>
    <dxf>
      <alignment horizontal="center" readingOrder="0"/>
    </dxf>
    <dxf>
      <numFmt numFmtId="3" formatCode="#,##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0" defaultTableStyle="TableStyleMedium2" defaultPivotStyle="PivotStyleLight16"/>
  <colors>
    <mruColors>
      <color rgb="FFD9E1F2"/>
      <color rgb="FFC3CC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gioV" refreshedDate="45356.472192361114" createdVersion="6" refreshedVersion="6" minRefreshableVersion="3" recordCount="1973" xr:uid="{00000000-000A-0000-FFFF-FFFF00000000}">
  <cacheSource type="worksheet">
    <worksheetSource name="GDEliste"/>
  </cacheSource>
  <cacheFields count="8">
    <cacheField name="GKZ" numFmtId="0">
      <sharedItems containsSemiMixedTypes="0" containsString="0" containsNumber="1" containsInteger="1" minValue="10101" maxValue="80424"/>
    </cacheField>
    <cacheField name="Bezirk" numFmtId="0">
      <sharedItems containsNonDate="0" containsString="0" containsBlank="1"/>
    </cacheField>
    <cacheField name="Region" numFmtId="0">
      <sharedItems containsNonDate="0" containsString="0" containsBlank="1"/>
    </cacheField>
    <cacheField name="LAGnr" numFmtId="0">
      <sharedItems/>
    </cacheField>
    <cacheField name="LAGname" numFmtId="0">
      <sharedItems count="84">
        <s v="LAG Villach-Umland"/>
        <s v="LAG Carnica-Klagenfurt-Umland"/>
        <s v="Niederösterreich Süd"/>
        <s v="Bucklige Welt Wechselland"/>
        <s v="Mostviertel Mitte"/>
        <s v="Donau Niederösterreich Mitte"/>
        <s v="Nationalpark  OÖ. Kalkalpen"/>
        <s v="Traunviertler Alpenvorland"/>
        <s v="Vorderland-Walgau-Bludenz"/>
        <s v="nordburgenland plus"/>
        <s v="mittelburgenland plus"/>
        <s v="südburgenland plus"/>
        <s v="LAG Mittelkärnten "/>
        <s v="LAG Region Hermagor"/>
        <s v="LAG Großglockner/Mölltal-Oberdrautal"/>
        <s v="LAG Nockregion-Oberkärnten "/>
        <s v="LAG Regionalkooperation Unterkärnten "/>
        <s v="Tourismusverband Moststraße"/>
        <s v="Triestingtal"/>
        <s v="Südliches Waldviertel - Nibelungengau"/>
        <s v="Waldviertler Grenzland"/>
        <s v="Waldviertler Wohlviertel Region Nationalpark Thayatal"/>
        <s v="Römerland Carnuntum"/>
        <s v="Wachau - Dunkelsteinerwald"/>
        <s v="Weinviertel Ost"/>
        <s v="Weinviertel Manhartsberg"/>
        <s v="Weinviertel Donauraum"/>
        <s v="Kamptal"/>
        <s v="Elsbeere Wienerwald"/>
        <s v="Marchfeld"/>
        <s v="Eisenstraße Niederösterreich"/>
        <s v="Thayaland"/>
        <s v="Perg-Strudengau "/>
        <s v="Mühlviertler Alm"/>
        <s v="Oberinnviertel Mattigtal"/>
        <s v="REGIS "/>
        <s v="Donau-Böhmerwald "/>
        <s v="Vöckla-Ager"/>
        <s v="Sauwald-Pramtal"/>
        <s v="Regatta "/>
        <s v="Traunsteinregion"/>
        <s v="Sterngartl Gusental"/>
        <s v="LEWEL "/>
        <s v="UWE - Uhrfar West"/>
        <s v="Mostlandl-Hausruck"/>
        <s v="Mitten im Innviertel"/>
        <s v="Mühlviertler Kernland"/>
        <s v="Eferdinger Land"/>
        <s v="Linz-Land"/>
        <s v="LAG Nationalpark Hohe Tauern"/>
        <s v="LAG Salzburger Seenland"/>
        <s v="LAG Lebens.Wert.Pongau"/>
        <s v="LAG Saalachtal"/>
        <s v="LAG Lungau"/>
        <s v="FUMO"/>
        <s v="LAG Flachgau Nord"/>
        <s v="Ennstal-Ausseerland"/>
        <s v="InnovationsRegion Murtal"/>
        <s v="Mariazellerland Mürztal"/>
        <s v="Hügell- und Schöcklland"/>
        <s v="Kraftspendedörfer Joglland"/>
        <s v="Almenland &amp; Energieregion Weiz-Gleisdorf"/>
        <s v="Liezen Gesäuse"/>
        <s v="Thermen-Wechselland"/>
        <s v="Südsteiermark"/>
        <s v="Schilcherland"/>
        <s v="Steirische Eisenstraße"/>
        <s v="Holzwelt Murau"/>
        <s v="Lipizzanerheimat"/>
        <s v="Steirisches Vulkanland"/>
        <s v="Zeitkultur Oststeirisches Kernland"/>
        <s v="Graz-Umgebung Nord"/>
        <s v="RM Imst"/>
        <s v="RM Außerfern"/>
        <s v="RM Landeck"/>
        <s v="RM regio3"/>
        <s v="RM Kitzbüheler Alpen"/>
        <s v="RM Osttirol"/>
        <s v="RM Wipptal"/>
        <s v="RM KUUSK"/>
        <s v="RM Bezirk Schwaz"/>
        <s v="RM Innsbruck Land"/>
        <s v="Regio V"/>
        <s v=" Holzwelt Murau" u="1"/>
      </sharedItems>
    </cacheField>
    <cacheField name="Gemeinde" numFmtId="0">
      <sharedItems/>
    </cacheField>
    <cacheField name="Bevölkerung" numFmtId="3">
      <sharedItems containsMixedTypes="1" containsNumber="1" containsInteger="1" minValue="41" maxValue="28936" count="1611">
        <s v="63.253"/>
        <s v="101.785"/>
        <s v="46.406"/>
        <s v="55.867"/>
        <s v="38.029"/>
        <s v="34.553"/>
        <n v="14882"/>
        <n v="2001"/>
        <n v="1870"/>
        <n v="1841"/>
        <n v="2114"/>
        <n v="3164"/>
        <n v="1184"/>
        <n v="1201"/>
        <n v="2220"/>
        <n v="1382"/>
        <n v="3570"/>
        <n v="1745"/>
        <n v="1266"/>
        <n v="2908"/>
        <n v="2695"/>
        <n v="1419"/>
        <n v="3103"/>
        <n v="2923"/>
        <n v="2066"/>
        <n v="1696"/>
        <n v="1986"/>
        <n v="481"/>
        <n v="820"/>
        <n v="988"/>
        <n v="1104"/>
        <n v="1245"/>
        <n v="2805"/>
        <n v="1012"/>
        <n v="1209"/>
        <n v="2092"/>
        <n v="7523"/>
        <n v="4727"/>
        <n v="767"/>
        <n v="3010"/>
        <n v="2635"/>
        <n v="2250"/>
        <n v="2361"/>
        <n v="1244"/>
        <n v="1138"/>
        <n v="2682"/>
        <n v="772"/>
        <n v="890"/>
        <n v="1261"/>
        <n v="641"/>
        <n v="2268"/>
        <n v="1749"/>
        <n v="633"/>
        <n v="2846"/>
        <n v="1425"/>
        <n v="3957"/>
        <n v="1930"/>
        <n v="2375"/>
        <n v="1631"/>
        <n v="8642"/>
        <n v="1803"/>
        <n v="1227"/>
        <n v="1571"/>
        <n v="5005"/>
        <n v="2136"/>
        <n v="1390"/>
        <n v="1181"/>
        <n v="2539"/>
        <n v="1350"/>
        <n v="2288"/>
        <n v="709"/>
        <n v="614"/>
        <n v="784"/>
        <n v="3092"/>
        <n v="1377"/>
        <n v="1068"/>
        <n v="1365"/>
        <n v="1822"/>
        <n v="1881"/>
        <n v="1151"/>
        <n v="2030"/>
        <n v="846"/>
        <n v="1779"/>
        <n v="1259"/>
        <n v="1687"/>
        <n v="1097"/>
        <n v="1407"/>
        <n v="3261"/>
        <n v="859"/>
        <n v="899"/>
        <n v="900"/>
        <n v="1281"/>
        <n v="1368"/>
        <n v="1820"/>
        <n v="579"/>
        <n v="638"/>
        <n v="640"/>
        <n v="358"/>
        <n v="793"/>
        <n v="1627"/>
        <n v="812"/>
        <n v="1331"/>
        <n v="931"/>
        <n v="998"/>
        <n v="3667"/>
        <n v="881"/>
        <n v="748"/>
        <n v="2015"/>
        <n v="976"/>
        <n v="446"/>
        <n v="1444"/>
        <n v="915"/>
        <n v="984"/>
        <n v="2699"/>
        <n v="1212"/>
        <n v="869"/>
        <n v="1351"/>
        <n v="363"/>
        <n v="482"/>
        <n v="234"/>
        <n v="325"/>
        <n v="228"/>
        <n v="64"/>
        <n v="227"/>
        <n v="380"/>
        <n v="343"/>
        <n v="459"/>
        <n v="387"/>
        <n v="1712"/>
        <n v="912"/>
        <n v="1253"/>
        <n v="4133"/>
        <n v="1061"/>
        <n v="1137"/>
        <n v="920"/>
        <n v="2160"/>
        <n v="1967"/>
        <n v="707"/>
        <n v="770"/>
        <n v="383"/>
        <n v="1605"/>
        <n v="2090"/>
        <n v="1081"/>
        <n v="1250"/>
        <n v="3546"/>
        <n v="1501"/>
        <n v="1443"/>
        <n v="1136"/>
        <n v="1345"/>
        <n v="1146"/>
        <n v="1877"/>
        <n v="666"/>
        <n v="1525"/>
        <n v="1007"/>
        <n v="2436"/>
        <n v="7679"/>
        <n v="5908"/>
        <n v="2973"/>
        <n v="1653"/>
        <n v="1438"/>
        <n v="744"/>
        <n v="2002"/>
        <n v="1003"/>
        <n v="957"/>
        <n v="830"/>
        <n v="1423"/>
        <n v="807"/>
        <n v="752"/>
        <n v="291"/>
        <n v="267"/>
        <n v="3002"/>
        <n v="3906"/>
        <n v="4474"/>
        <n v="3228"/>
        <n v="3574"/>
        <n v="4680"/>
        <n v="2739"/>
        <n v="876"/>
        <n v="4900"/>
        <n v="819"/>
        <n v="1186"/>
        <n v="1475"/>
        <n v="1352"/>
        <n v="1966"/>
        <n v="3389"/>
        <n v="1933"/>
        <n v="995"/>
        <n v="1328"/>
        <n v="3576"/>
        <n v="12254"/>
        <n v="1997"/>
        <n v="2014"/>
        <n v="3550"/>
        <n v="974"/>
        <n v="14327"/>
        <n v="1788"/>
        <n v="1029"/>
        <n v="2282"/>
        <n v="790"/>
        <n v="1504"/>
        <n v="3740"/>
        <n v="1584"/>
        <n v="6926"/>
        <n v="2523"/>
        <n v="3332"/>
        <n v="1575"/>
        <n v="1225"/>
        <n v="777"/>
        <n v="624"/>
        <n v="1431"/>
        <n v="7036"/>
        <n v="1323"/>
        <n v="2184"/>
        <n v="2084"/>
        <n v="9138"/>
        <n v="855"/>
        <n v="2297"/>
        <n v="5814"/>
        <n v="1607"/>
        <n v="4539"/>
        <n v="9140"/>
        <n v="2928"/>
        <n v="5505"/>
        <n v="1599"/>
        <n v="1310"/>
        <n v="1189"/>
        <n v="1732"/>
        <n v="1951"/>
        <n v="1167"/>
        <n v="765"/>
        <n v="818"/>
        <n v="1171"/>
        <n v="2168"/>
        <n v="1700"/>
        <n v="1343"/>
        <n v="1493"/>
        <n v="2046"/>
        <n v="2660"/>
        <n v="2099"/>
        <n v="1678"/>
        <n v="1847"/>
        <n v="2544"/>
        <n v="1699"/>
        <n v="1928"/>
        <n v="3457"/>
        <n v="5768"/>
        <n v="1740"/>
        <n v="6585"/>
        <n v="15182"/>
        <n v="1662"/>
        <n v="1082"/>
        <n v="1232"/>
        <n v="1768"/>
        <n v="4065"/>
        <n v="5844"/>
        <n v="2233"/>
        <n v="2200"/>
        <n v="1763"/>
        <n v="1593"/>
        <n v="3433"/>
        <n v="1023"/>
        <n v="1538"/>
        <n v="4552"/>
        <n v="1955"/>
        <n v="10918"/>
        <n v="4315"/>
        <n v="2527"/>
        <n v="2880"/>
        <n v="937"/>
        <n v="1780"/>
        <n v="9890"/>
        <n v="1936"/>
        <n v="3234"/>
        <n v="25038"/>
        <n v="8130"/>
        <n v="2496"/>
        <n v="7195"/>
        <n v="2424"/>
        <n v="3106"/>
        <n v="3517"/>
        <n v="1809"/>
        <n v="2636"/>
        <n v="1625"/>
        <n v="2860"/>
        <n v="1092"/>
        <n v="2633"/>
        <n v="606"/>
        <n v="1839"/>
        <n v="4287"/>
        <n v="2173"/>
        <n v="23548"/>
        <n v="3788"/>
        <n v="3468"/>
        <n v="2275"/>
        <n v="3091"/>
        <n v="2291"/>
        <n v="1264"/>
        <n v="2684"/>
        <n v="1837"/>
        <n v="5677"/>
        <n v="3723"/>
        <n v="2651"/>
        <n v="2969"/>
        <n v="2139"/>
        <n v="1987"/>
        <n v="2926"/>
        <n v="2662"/>
        <n v="5160"/>
        <n v="9333"/>
        <n v="3429"/>
        <n v="2112"/>
        <n v="2195"/>
        <n v="2271"/>
        <n v="1830"/>
        <n v="2089"/>
        <n v="1867"/>
        <n v="2728"/>
        <n v="1620"/>
        <n v="356"/>
        <n v="305"/>
        <n v="367"/>
        <n v="5841"/>
        <n v="2251"/>
        <n v="1592"/>
        <n v="1695"/>
        <n v="12648"/>
        <n v="2060"/>
        <n v="429"/>
        <n v="2522"/>
        <n v="2119"/>
        <n v="664"/>
        <n v="391"/>
        <n v="636"/>
        <n v="533"/>
        <n v="14634"/>
        <n v="161"/>
        <n v="1629"/>
        <n v="985"/>
        <n v="1614"/>
        <n v="1597"/>
        <n v="885"/>
        <n v="3446"/>
        <n v="1275"/>
        <n v="1413"/>
        <n v="3089"/>
        <n v="670"/>
        <n v="521"/>
        <n v="2478"/>
        <n v="453"/>
        <n v="1516"/>
        <n v="2043"/>
        <n v="1883"/>
        <n v="512"/>
        <n v="1315"/>
        <n v="3781"/>
        <n v="1476"/>
        <n v="854"/>
        <n v="2645"/>
        <n v="475"/>
        <n v="832"/>
        <n v="1543"/>
        <n v="1850"/>
        <n v="3859"/>
        <n v="3418"/>
        <n v="1890"/>
        <n v="1230"/>
        <n v="1857"/>
        <n v="2584"/>
        <n v="3823"/>
        <n v="3235"/>
        <n v="2306"/>
        <n v="3056"/>
        <n v="1028"/>
        <n v="1229"/>
        <n v="1667"/>
        <n v="2696"/>
        <n v="3175"/>
        <n v="584"/>
        <n v="2078"/>
        <n v="4598"/>
        <n v="1572"/>
        <n v="2518"/>
        <n v="1014"/>
        <n v="370"/>
        <n v="1406"/>
        <n v="6557"/>
        <n v="2988"/>
        <n v="295"/>
        <n v="1333"/>
        <n v="1055"/>
        <n v="2564"/>
        <n v="7859"/>
        <n v="1619"/>
        <n v="1372"/>
        <n v="2331"/>
        <n v="1426"/>
        <n v="6363"/>
        <n v="1417"/>
        <n v="2515"/>
        <n v="2212"/>
        <n v="3127"/>
        <n v="2367"/>
        <n v="3201"/>
        <n v="3225"/>
        <n v="2313"/>
        <n v="3720"/>
        <n v="1408"/>
        <n v="2579"/>
        <n v="2422"/>
        <n v="3637"/>
        <n v="7609"/>
        <n v="2356"/>
        <n v="3034"/>
        <n v="16381"/>
        <n v="1513"/>
        <n v="2255"/>
        <n v="4127"/>
        <n v="7895"/>
        <n v="1766"/>
        <n v="1885"/>
        <n v="887"/>
        <n v="1038"/>
        <n v="2462"/>
        <n v="611"/>
        <n v="2889"/>
        <n v="297"/>
        <n v="398"/>
        <n v="1927"/>
        <n v="2042"/>
        <n v="1449"/>
        <n v="1262"/>
        <n v="530"/>
        <n v="1502"/>
        <n v="1391"/>
        <n v="739"/>
        <n v="3190"/>
        <n v="1633"/>
        <n v="1019"/>
        <n v="1005"/>
        <n v="3238"/>
        <n v="2832"/>
        <n v="2299"/>
        <n v="4011"/>
        <n v="1049"/>
        <n v="1180"/>
        <n v="921"/>
        <n v="1150"/>
        <n v="1526"/>
        <n v="2592"/>
        <n v="2057"/>
        <n v="9055"/>
        <n v="4189"/>
        <n v="862"/>
        <n v="1702"/>
        <n v="1547"/>
        <n v="1558"/>
        <n v="2568"/>
        <n v="1719"/>
        <n v="4930"/>
        <n v="2899"/>
        <n v="2148"/>
        <n v="1810"/>
        <n v="1722"/>
        <n v="1886"/>
        <n v="1070"/>
        <n v="1006"/>
        <n v="1247"/>
        <n v="1240"/>
        <n v="581"/>
        <n v="1093"/>
        <n v="1488"/>
        <n v="1540"/>
        <n v="1355"/>
        <n v="1675"/>
        <n v="1674"/>
        <n v="1042"/>
        <n v="2181"/>
        <n v="3966"/>
        <n v="2433"/>
        <n v="1037"/>
        <n v="1121"/>
        <n v="1102"/>
        <n v="5601"/>
        <n v="2010"/>
        <n v="349"/>
        <n v="1366"/>
        <n v="508"/>
        <n v="628"/>
        <n v="1447"/>
        <n v="1089"/>
        <n v="1008"/>
        <n v="1282"/>
        <n v="776"/>
        <n v="996"/>
        <n v="1219"/>
        <n v="1485"/>
        <n v="661"/>
        <n v="688"/>
        <n v="5268"/>
        <n v="1318"/>
        <n v="1221"/>
        <n v="718"/>
        <n v="479"/>
        <n v="3898"/>
        <n v="582"/>
        <n v="1386"/>
        <n v="1314"/>
        <n v="612"/>
        <n v="1076"/>
        <n v="5366"/>
        <n v="979"/>
        <n v="1178"/>
        <n v="2634"/>
        <n v="1596"/>
        <n v="4424"/>
        <n v="1725"/>
        <n v="863"/>
        <n v="2022"/>
        <n v="10732"/>
        <n v="1321"/>
        <n v="840"/>
        <n v="1320"/>
        <n v="1208"/>
        <n v="3467"/>
        <n v="1277"/>
        <n v="6384"/>
        <n v="1430"/>
        <n v="712"/>
        <n v="689"/>
        <n v="872"/>
        <n v="703"/>
        <n v="1299"/>
        <n v="1539"/>
        <n v="713"/>
        <n v="901"/>
        <n v="2628"/>
        <n v="1758"/>
        <n v="949"/>
        <n v="8156"/>
        <n v="3393"/>
        <n v="1451"/>
        <n v="2151"/>
        <n v="6964"/>
        <n v="2029"/>
        <n v="1236"/>
        <n v="4106"/>
        <n v="1624"/>
        <n v="1632"/>
        <n v="2995"/>
        <n v="1175"/>
        <n v="3993"/>
        <n v="5580"/>
        <n v="3647"/>
        <n v="953"/>
        <n v="1914"/>
        <n v="5251"/>
        <n v="2219"/>
        <n v="20176"/>
        <n v="24944"/>
        <n v="1291"/>
        <n v="2970"/>
        <n v="3489"/>
        <n v="1274"/>
        <n v="1073"/>
        <n v="1560"/>
        <n v="1395"/>
        <n v="2400"/>
        <n v="5589"/>
        <n v="958"/>
        <n v="1652"/>
        <n v="2176"/>
        <n v="1456"/>
        <n v="3431"/>
        <n v="1941"/>
        <n v="1754"/>
        <n v="1107"/>
        <n v="2247"/>
        <n v="1317"/>
        <n v="1278"/>
        <n v="2743"/>
        <n v="946"/>
        <n v="1111"/>
        <n v="1242"/>
        <n v="1980"/>
        <n v="1197"/>
        <n v="771"/>
        <n v="5360"/>
        <n v="3293"/>
        <n v="754"/>
        <n v="1882"/>
        <n v="1594"/>
        <n v="805"/>
        <n v="873"/>
        <n v="4017"/>
        <n v="1159"/>
        <n v="2224"/>
        <n v="1641"/>
        <n v="866"/>
        <n v="951"/>
        <n v="1127"/>
        <n v="1481"/>
        <n v="1570"/>
        <n v="6247"/>
        <n v="11598"/>
        <n v="882"/>
        <n v="1183"/>
        <n v="5488"/>
        <n v="1094"/>
        <n v="833"/>
        <n v="1916"/>
        <n v="1604"/>
        <n v="2629"/>
        <n v="551"/>
        <n v="2106"/>
        <n v="7353"/>
        <n v="538"/>
        <n v="3088"/>
        <n v="1729"/>
        <n v="1155"/>
        <n v="1589"/>
        <n v="1378"/>
        <n v="1312"/>
        <n v="11997"/>
        <n v="575"/>
        <n v="1205"/>
        <n v="1506"/>
        <n v="1635"/>
        <n v="4245"/>
        <n v="898"/>
        <n v="980"/>
        <n v="2140"/>
        <n v="2413"/>
        <n v="3350"/>
        <n v="1060"/>
        <n v="4836"/>
        <n v="1775"/>
        <n v="2226"/>
        <n v="2348"/>
        <n v="4039"/>
        <n v="3839"/>
        <n v="13285"/>
        <n v="8072"/>
        <n v="1157"/>
        <n v="4962"/>
        <n v="1399"/>
        <n v="3970"/>
        <n v="2460"/>
        <n v="1373"/>
        <n v="16792"/>
        <n v="1555"/>
        <n v="11597"/>
        <n v="811"/>
        <n v="3490"/>
        <n v="519"/>
        <n v="845"/>
        <n v="3194"/>
        <n v="2125"/>
        <n v="3759"/>
        <n v="1971"/>
        <n v="1214"/>
        <n v="755"/>
        <n v="7497"/>
        <n v="2129"/>
        <n v="1091"/>
        <n v="1934"/>
        <n v="1748"/>
        <n v="875"/>
        <n v="1041"/>
        <n v="1738"/>
        <n v="1276"/>
        <n v="1816"/>
        <n v="906"/>
        <n v="3093"/>
        <n v="5114"/>
        <n v="4711"/>
        <n v="1383"/>
        <n v="2215"/>
        <n v="3035"/>
        <n v="8377"/>
        <n v="1591"/>
        <n v="3618"/>
        <n v="844"/>
        <n v="195"/>
        <n v="144"/>
        <n v="9023"/>
        <n v="11839"/>
        <n v="11730"/>
        <n v="108"/>
        <n v="2946"/>
        <n v="2920"/>
        <n v="393"/>
        <n v="2982"/>
        <n v="888"/>
        <n v="1741"/>
        <n v="2185"/>
        <n v="174"/>
        <n v="663"/>
        <n v="11021"/>
        <n v="1760"/>
        <n v="2052"/>
        <n v="982"/>
        <n v="11152"/>
        <n v="1676"/>
        <n v="540"/>
        <n v="3779"/>
        <n v="3392"/>
        <n v="1918"/>
        <n v="2003"/>
        <n v="1446"/>
        <n v="2004"/>
        <n v="1981"/>
        <n v="1797"/>
        <n v="5373"/>
        <n v="1849"/>
        <n v="1054"/>
        <n v="4118"/>
        <n v="2298"/>
        <n v="1389"/>
        <n v="4367"/>
        <n v="3416"/>
        <n v="1651"/>
        <n v="1021"/>
        <n v="1194"/>
        <n v="2697"/>
        <n v="1492"/>
        <n v="927"/>
        <n v="1397"/>
        <n v="2656"/>
        <n v="5316"/>
        <n v="1287"/>
        <n v="491"/>
        <n v="909"/>
        <n v="1279"/>
        <n v="1518"/>
        <n v="1789"/>
        <n v="963"/>
        <n v="2904"/>
        <n v="3205"/>
        <n v="952"/>
        <n v="2323"/>
        <n v="2501"/>
        <n v="4953"/>
        <n v="1720"/>
        <n v="8808"/>
        <n v="4323"/>
        <n v="4385"/>
        <n v="735"/>
        <n v="1750"/>
        <n v="5351"/>
        <n v="2855"/>
        <n v="1511"/>
        <n v="608"/>
        <n v="3086"/>
        <n v="1018"/>
        <n v="1960"/>
        <n v="2155"/>
        <n v="1056"/>
        <n v="2927"/>
        <n v="1964"/>
        <n v="710"/>
        <n v="17595"/>
        <n v="2725"/>
        <n v="2517"/>
        <n v="2023"/>
        <n v="1375"/>
        <n v="621"/>
        <n v="3702"/>
        <n v="3314"/>
        <n v="691"/>
        <n v="4896"/>
        <n v="2878"/>
        <n v="7047"/>
        <n v="1269"/>
        <n v="1103"/>
        <n v="1705"/>
        <n v="3063"/>
        <n v="3295"/>
        <n v="1052"/>
        <n v="1067"/>
        <n v="1179"/>
        <n v="2380"/>
        <n v="588"/>
        <n v="4020"/>
        <n v="2110"/>
        <n v="679"/>
        <n v="7544"/>
        <n v="14131"/>
        <n v="7612"/>
        <n v="1821"/>
        <n v="747"/>
        <n v="2834"/>
        <n v="3920"/>
        <n v="3666"/>
        <n v="2309"/>
        <n v="1154"/>
        <n v="440"/>
        <n v="572"/>
        <n v="2557"/>
        <n v="400"/>
        <n v="1562"/>
        <n v="1050"/>
        <n v="1301"/>
        <n v="1688"/>
        <n v="1532"/>
        <n v="1535"/>
        <n v="473"/>
        <n v="651"/>
        <n v="716"/>
        <n v="1536"/>
        <n v="1424"/>
        <n v="994"/>
        <n v="3780"/>
        <n v="504"/>
        <n v="1731"/>
        <n v="1272"/>
        <n v="2270"/>
        <n v="569"/>
        <n v="2853"/>
        <n v="3248"/>
        <n v="5210"/>
        <n v="1100"/>
        <n v="2677"/>
        <n v="3386"/>
        <n v="9135"/>
        <n v="1876"/>
        <n v="969"/>
        <n v="4891"/>
        <n v="2958"/>
        <n v="788"/>
        <n v="2631"/>
        <n v="1130"/>
        <n v="1347"/>
        <n v="3902"/>
        <n v="630"/>
        <n v="549"/>
        <n v="2428"/>
        <n v="1090"/>
        <n v="622"/>
        <n v="535"/>
        <n v="6758"/>
        <n v="2190"/>
        <n v="299"/>
        <n v="4501"/>
        <n v="5934"/>
        <n v="1496"/>
        <n v="12445"/>
        <n v="2016"/>
        <n v="1233"/>
        <n v="1329"/>
        <n v="2416"/>
        <n v="693"/>
        <n v="5230"/>
        <n v="2097"/>
        <n v="1546"/>
        <n v="1059"/>
        <n v="1334"/>
        <n v="1798"/>
        <n v="2852"/>
        <n v="1439"/>
        <n v="1974"/>
        <n v="323"/>
        <n v="2549"/>
        <n v="2257"/>
        <n v="1515"/>
        <n v="2074"/>
        <n v="1550"/>
        <n v="3171"/>
        <n v="1943"/>
        <n v="1743"/>
        <n v="1129"/>
        <n v="5173"/>
        <n v="2461"/>
        <n v="826"/>
        <n v="1552"/>
        <n v="2943"/>
        <n v="616"/>
        <n v="1553"/>
        <n v="2000"/>
        <n v="1626"/>
        <n v="1074"/>
        <n v="3752"/>
        <n v="5239"/>
        <n v="1142"/>
        <n v="4518"/>
        <n v="3472"/>
        <n v="5666"/>
        <n v="904"/>
        <n v="1514"/>
        <n v="5074"/>
        <n v="1551"/>
        <n v="9872"/>
        <n v="13207"/>
        <n v="2040"/>
        <n v="2875"/>
        <n v="2239"/>
        <n v="9771"/>
        <n v="2038"/>
        <n v="1152"/>
        <n v="1649"/>
        <n v="4942"/>
        <n v="7589"/>
        <n v="4201"/>
        <n v="4628"/>
        <n v="4267"/>
        <n v="8853"/>
        <n v="6604"/>
        <n v="914"/>
        <n v="2357"/>
        <n v="2202"/>
        <n v="3182"/>
        <n v="563"/>
        <n v="1319"/>
        <n v="1505"/>
        <n v="1580"/>
        <n v="4913"/>
        <n v="1744"/>
        <n v="2670"/>
        <n v="741"/>
        <n v="2582"/>
        <n v="2809"/>
        <n v="1359"/>
        <n v="6342"/>
        <n v="1033"/>
        <n v="3217"/>
        <n v="3583"/>
        <n v="14266"/>
        <n v="962"/>
        <n v="1723"/>
        <n v="2694"/>
        <n v="1421"/>
        <n v="2143"/>
        <n v="4969"/>
        <n v="2427"/>
        <n v="2346"/>
        <n v="5567"/>
        <n v="3453"/>
        <n v="2118"/>
        <n v="5364"/>
        <n v="799"/>
        <n v="5113"/>
        <n v="2784"/>
        <n v="4762"/>
        <n v="4521"/>
        <n v="4222"/>
        <n v="4246"/>
        <n v="1051"/>
        <n v="2826"/>
        <n v="3599"/>
        <n v="1442"/>
        <n v="4996"/>
        <n v="2203"/>
        <n v="705"/>
        <n v="1657"/>
        <n v="2503"/>
        <n v="1265"/>
        <n v="2305"/>
        <n v="1638"/>
        <n v="1484"/>
        <n v="539"/>
        <n v="967"/>
        <n v="1665"/>
        <n v="1109"/>
        <n v="2141"/>
        <n v="562"/>
        <n v="3039"/>
        <n v="1940"/>
        <n v="3721"/>
        <n v="3079"/>
        <n v="1714"/>
        <n v="860"/>
        <n v="4669"/>
        <n v="2912"/>
        <n v="4988"/>
        <n v="2593"/>
        <n v="1432"/>
        <n v="1436"/>
        <n v="895"/>
        <n v="2047"/>
        <n v="412"/>
        <n v="789"/>
        <n v="3090"/>
        <n v="884"/>
        <n v="501"/>
        <n v="1416"/>
        <n v="2269"/>
        <n v="649"/>
        <n v="729"/>
        <n v="2351"/>
        <n v="2371"/>
        <n v="337"/>
        <n v="2481"/>
        <n v="1639"/>
        <n v="1295"/>
        <n v="686"/>
        <n v="1024"/>
        <n v="1595"/>
        <n v="12240"/>
        <n v="554"/>
        <n v="2100"/>
        <n v="1590"/>
        <n v="1606"/>
        <n v="2260"/>
        <n v="623"/>
        <n v="639"/>
        <n v="3858"/>
        <n v="903"/>
        <n v="1072"/>
        <n v="3657"/>
        <n v="658"/>
        <n v="351"/>
        <n v="2245"/>
        <n v="1970"/>
        <n v="2368"/>
        <n v="2307"/>
        <n v="1924"/>
        <n v="2671"/>
        <n v="1234"/>
        <n v="1710"/>
        <n v="3080"/>
        <n v="3377"/>
        <n v="4092"/>
        <n v="8004"/>
        <n v="2744"/>
        <n v="2789"/>
        <n v="2848"/>
        <n v="992"/>
        <n v="3148"/>
        <n v="5533"/>
        <n v="2962"/>
        <n v="1385"/>
        <n v="3132"/>
        <n v="2188"/>
        <n v="1411"/>
        <n v="4370"/>
        <n v="1567"/>
        <n v="4629"/>
        <n v="6663"/>
        <n v="5919"/>
        <n v="2296"/>
        <n v="487"/>
        <n v="5348"/>
        <n v="2827"/>
        <n v="2874"/>
        <n v="2980"/>
        <n v="1949"/>
        <n v="5568"/>
        <n v="3297"/>
        <n v="6639"/>
        <n v="1283"/>
        <n v="9442"/>
        <n v="6041"/>
        <n v="2206"/>
        <n v="4290"/>
        <n v="2451"/>
        <n v="4054"/>
        <n v="2059"/>
        <n v="1826"/>
        <n v="2328"/>
        <n v="1623"/>
        <n v="4023"/>
        <n v="17437"/>
        <n v="6832"/>
        <n v="1083"/>
        <n v="11915"/>
        <n v="6258"/>
        <n v="1953"/>
        <n v="2977"/>
        <n v="2467"/>
        <n v="3553"/>
        <n v="28936"/>
        <n v="6184"/>
        <n v="6661"/>
        <n v="2088"/>
        <n v="2135"/>
        <n v="7644"/>
        <n v="4058"/>
        <n v="4864"/>
        <n v="24872"/>
        <n v="5888"/>
        <n v="3952"/>
        <n v="3777"/>
        <n v="907"/>
        <n v="3955"/>
        <n v="4833"/>
        <n v="759"/>
        <n v="1246"/>
        <n v="3099"/>
        <n v="5564"/>
        <n v="2580"/>
        <n v="2758"/>
        <n v="3824"/>
        <n v="3026"/>
        <n v="1588"/>
        <n v="2700"/>
        <n v="3007"/>
        <n v="10078"/>
        <n v="1713"/>
        <n v="3049"/>
        <n v="4987"/>
        <n v="2658"/>
        <n v="3441"/>
        <n v="6468"/>
        <n v="4968"/>
        <n v="1124"/>
        <n v="1923"/>
        <n v="7745"/>
        <n v="10995"/>
        <n v="5906"/>
        <n v="2237"/>
        <n v="774"/>
        <n v="1782"/>
        <n v="1403"/>
        <n v="4476"/>
        <n v="6805"/>
        <n v="10562"/>
        <n v="2559"/>
        <n v="1520"/>
        <n v="2884"/>
        <n v="546"/>
        <n v="2569"/>
        <n v="1472"/>
        <n v="804"/>
        <n v="1434"/>
        <n v="4911"/>
        <n v="11310"/>
        <n v="1706"/>
        <n v="463"/>
        <n v="3114"/>
        <n v="3081"/>
        <n v="724"/>
        <n v="3656"/>
        <n v="2204"/>
        <n v="2822"/>
        <n v="16738"/>
        <n v="589"/>
        <n v="413"/>
        <n v="344"/>
        <n v="531"/>
        <n v="2410"/>
        <n v="1586"/>
        <n v="484"/>
        <n v="1035"/>
        <n v="773"/>
        <n v="726"/>
        <n v="3481"/>
        <n v="5669"/>
        <n v="352"/>
        <n v="248"/>
        <n v="1015"/>
        <n v="310"/>
        <n v="1207"/>
        <n v="3889"/>
        <n v="1742"/>
        <n v="4009"/>
        <n v="3675"/>
        <n v="1441"/>
        <n v="3095"/>
        <n v="1581"/>
        <n v="472"/>
        <n v="3605"/>
        <n v="3668"/>
        <n v="5976"/>
        <n v="3738"/>
        <n v="5623"/>
        <n v="4946"/>
        <n v="1573"/>
        <n v="779"/>
        <n v="4055"/>
        <n v="2415"/>
        <n v="5795"/>
        <n v="2703"/>
        <n v="1869"/>
        <n v="4920"/>
        <n v="3112"/>
        <n v="1173"/>
        <n v="2455"/>
        <n v="2797"/>
        <n v="4925"/>
        <n v="4143"/>
        <n v="1912"/>
        <n v="2018"/>
        <n v="6581"/>
        <n v="1479"/>
        <n v="2800"/>
        <n v="1327"/>
        <n v="7619"/>
        <n v="389"/>
        <n v="1900"/>
        <n v="7045"/>
        <n v="9722"/>
        <n v="12597"/>
        <n v="3763"/>
        <n v="2041"/>
        <n v="2661"/>
        <n v="5379"/>
        <n v="5337"/>
        <n v="3883"/>
        <n v="1852"/>
        <n v="1602"/>
        <n v="2448"/>
        <n v="15715"/>
        <n v="22459"/>
        <n v="8131"/>
        <n v="8260"/>
        <n v="2359"/>
        <n v="6601"/>
        <n v="2819"/>
        <n v="5228"/>
        <n v="2795"/>
        <n v="3901"/>
        <n v="2770"/>
        <n v="2123"/>
        <n v="3292"/>
        <n v="4618"/>
        <n v="2729"/>
        <n v="6909"/>
        <n v="2664"/>
        <n v="3731"/>
        <n v="4135"/>
        <n v="1529"/>
        <n v="677"/>
        <n v="708"/>
        <n v="625"/>
        <n v="1910"/>
        <n v="4943"/>
        <n v="1400"/>
        <n v="4657"/>
        <n v="1460"/>
        <n v="2506"/>
        <n v="2207"/>
        <n v="2048"/>
        <n v="2465"/>
        <n v="11031"/>
        <n v="1621"/>
        <n v="4419"/>
        <n v="5408"/>
        <n v="11765"/>
        <n v="1634"/>
        <n v="2406"/>
        <n v="3354"/>
        <n v="4961"/>
        <n v="8222"/>
        <n v="5105"/>
        <n v="2162"/>
        <n v="1053"/>
        <n v="2619"/>
        <n v="1453"/>
        <n v="3142"/>
        <n v="2178"/>
        <n v="2008"/>
        <n v="8673"/>
        <n v="2091"/>
        <n v="1819"/>
        <n v="1480"/>
        <n v="2650"/>
        <n v="981"/>
        <n v="2596"/>
        <n v="2272"/>
        <n v="1508"/>
        <n v="1216"/>
        <n v="1354"/>
        <n v="2044"/>
        <n v="1716"/>
        <n v="2344"/>
        <n v="3427"/>
        <n v="6334"/>
        <n v="2497"/>
        <n v="3215"/>
        <n v="2781"/>
        <n v="12472"/>
        <n v="3632"/>
        <n v="2295"/>
        <n v="5525"/>
        <n v="4380"/>
        <n v="6354"/>
        <n v="2997"/>
        <n v="1658"/>
        <n v="1258"/>
        <n v="1645"/>
        <n v="11649"/>
        <n v="6379"/>
        <n v="4119"/>
        <n v="3118"/>
        <n v="3580"/>
        <n v="4529"/>
        <n v="8703"/>
        <n v="4299"/>
        <n v="3764"/>
        <n v="964"/>
        <n v="24279"/>
        <n v="1717"/>
        <n v="510"/>
        <n v="3048"/>
        <n v="2338"/>
        <n v="1898"/>
        <n v="977"/>
        <n v="11019"/>
        <n v="449"/>
        <n v="1296"/>
        <n v="2642"/>
        <n v="889"/>
        <n v="607"/>
        <n v="2024"/>
        <n v="922"/>
        <n v="1384"/>
        <n v="3478"/>
        <n v="4889"/>
        <n v="2952"/>
        <n v="1143"/>
        <n v="1715"/>
        <n v="1777"/>
        <n v="1679"/>
        <n v="1871"/>
        <n v="1271"/>
        <n v="3219"/>
        <n v="2201"/>
        <n v="1660"/>
        <n v="810"/>
        <n v="3153"/>
        <n v="9414"/>
        <n v="5696"/>
        <n v="1497"/>
        <n v="1016"/>
        <n v="9721"/>
        <n v="2751"/>
        <n v="4141"/>
        <n v="4378"/>
        <n v="1566"/>
        <n v="3765"/>
        <n v="1554"/>
        <n v="1341"/>
        <n v="1202"/>
        <n v="1270"/>
        <n v="5187"/>
        <n v="1801"/>
        <n v="7170"/>
        <n v="13371"/>
        <n v="5974"/>
        <n v="3262"/>
        <n v="4591"/>
        <n v="3498"/>
        <n v="3150"/>
        <n v="2537"/>
        <n v="4935"/>
        <n v="2370"/>
        <n v="2931"/>
        <n v="3910"/>
        <n v="3509"/>
        <n v="1198"/>
        <n v="3965"/>
        <n v="2183"/>
        <n v="3682"/>
        <n v="1813"/>
        <n v="6784"/>
        <n v="2054"/>
        <n v="2205"/>
        <n v="2404"/>
        <n v="3140"/>
        <n v="5923"/>
        <n v="8065"/>
        <n v="2317"/>
        <n v="4434"/>
        <n v="6518"/>
        <n v="12827"/>
        <n v="3154"/>
        <n v="4759"/>
        <n v="10883"/>
        <n v="941"/>
        <n v="610"/>
        <n v="685"/>
        <n v="4782"/>
        <n v="3844"/>
        <n v="1300"/>
        <n v="2157"/>
        <n v="2342"/>
        <n v="2434"/>
        <n v="1874"/>
        <n v="2945"/>
        <n v="1563"/>
        <n v="2764"/>
        <n v="3380"/>
        <n v="593"/>
        <n v="637"/>
        <n v="780"/>
        <n v="1491"/>
        <n v="2581"/>
        <n v="392"/>
        <n v="257"/>
        <n v="41"/>
        <n v="669"/>
        <n v="529"/>
        <n v="94"/>
        <n v="1248"/>
        <n v="300"/>
        <n v="77"/>
        <n v="2076"/>
        <n v="1147"/>
        <n v="67"/>
        <n v="103"/>
        <n v="1478"/>
        <n v="405"/>
        <n v="6960"/>
        <n v="456"/>
        <n v="489"/>
        <n v="662"/>
        <n v="1120"/>
        <n v="243"/>
        <n v="382"/>
        <n v="274"/>
        <n v="983"/>
        <n v="3098"/>
        <n v="989"/>
        <n v="2536"/>
        <n v="435"/>
        <n v="500"/>
        <n v="7652"/>
        <n v="2583"/>
        <n v="787"/>
        <n v="1894"/>
        <n v="2327"/>
        <n v="100"/>
        <n v="1243"/>
        <n v="762"/>
        <n v="3452"/>
        <n v="3387"/>
        <n v="1117"/>
        <n v="4392"/>
        <n v="4010"/>
        <n v="8220"/>
        <n v="2329"/>
        <n v="1694"/>
        <n v="9674"/>
        <n v="1872"/>
        <n v="2625"/>
        <n v="1899"/>
        <n v="5668"/>
        <n v="5221"/>
        <n v="3676"/>
        <n v="1027"/>
        <n v="2850"/>
        <n v="1522"/>
        <n v="3513"/>
        <n v="3071"/>
        <n v="2863"/>
        <n v="5883"/>
        <n v="4952"/>
        <n v="4778"/>
        <n v="457"/>
        <n v="3438"/>
        <n v="2562"/>
        <n v="447"/>
        <n v="2763"/>
        <n v="3730"/>
        <n v="1931"/>
        <n v="4293"/>
        <n v="14189"/>
        <n v="648"/>
        <n v="925"/>
        <n v="496"/>
        <n v="1238"/>
        <n v="1795"/>
        <n v="746"/>
        <n v="877"/>
        <n v="690"/>
        <n v="911"/>
        <n v="615"/>
        <n v="339"/>
        <n v="704"/>
        <n v="11952"/>
        <n v="4653"/>
        <n v="892"/>
        <n v="3400"/>
        <n v="1462"/>
        <n v="656"/>
        <n v="1145"/>
        <n v="835"/>
        <n v="298"/>
        <n v="634"/>
        <n v="2037"/>
        <n v="795"/>
        <n v="224"/>
        <n v="379"/>
        <n v="3633"/>
        <n v="3595"/>
        <n v="4445"/>
        <n v="5679"/>
        <n v="19497"/>
        <n v="4144"/>
        <n v="2821"/>
        <n v="717"/>
        <n v="559"/>
        <n v="2567"/>
        <n v="2021"/>
        <n v="1861"/>
        <n v="371"/>
        <n v="2585"/>
        <n v="3346"/>
        <n v="4217"/>
        <n v="1445"/>
        <n v="803"/>
        <n v="474"/>
        <n v="720"/>
        <n v="7191"/>
        <n v="1324"/>
        <n v="3884"/>
        <n v="585"/>
        <n v="1523"/>
        <n v="13800"/>
        <n v="1753"/>
        <n v="288"/>
        <n v="850"/>
        <n v="856"/>
        <n v="2211"/>
        <n v="1925"/>
        <n v="1825"/>
        <n v="5292"/>
        <n v="1642"/>
        <n v="2490"/>
        <n v="1686"/>
        <n v="674"/>
        <n v="7316"/>
        <n v="1832"/>
        <n v="6115"/>
        <n v="1304"/>
        <n v="1298"/>
        <n v="2156"/>
        <n v="4502"/>
        <n v="827"/>
        <n v="4117"/>
        <n v="1415"/>
        <n v="1467"/>
        <n v="3987"/>
        <n v="3017"/>
        <n v="1669"/>
        <n v="1106"/>
        <n v="2408"/>
        <n v="1937"/>
        <n v="4547"/>
        <n v="2236"/>
        <n v="4830"/>
        <n v="3082"/>
        <n v="1062"/>
        <n v="1285"/>
        <n v="9299"/>
        <n v="178"/>
        <n v="3519"/>
        <n v="1335"/>
        <n v="14288"/>
        <n v="16097"/>
        <n v="4101"/>
        <n v="231"/>
        <n v="6954"/>
        <n v="4500"/>
        <n v="7997"/>
        <n v="8173"/>
        <n v="2369"/>
        <n v="335"/>
        <n v="760"/>
        <n v="1643"/>
        <n v="460"/>
        <n v="676"/>
        <n v="700"/>
        <n v="409"/>
        <n v="3896"/>
        <n v="847"/>
        <n v="631"/>
        <n v="276"/>
        <n v="2175"/>
        <n v="2722"/>
        <n v="3216"/>
        <n v="2602"/>
        <n v="1796"/>
        <n v="1112"/>
        <n v="3641"/>
        <n v="417"/>
        <n v="2049"/>
        <n v="1063"/>
        <n v="6255"/>
        <n v="1292"/>
        <n v="524"/>
        <n v="659"/>
        <n v="464"/>
        <n v="938"/>
        <n v="204"/>
        <n v="1828"/>
        <n v="436"/>
        <n v="170"/>
        <n v="14967"/>
        <n v="2383"/>
        <n v="3369"/>
        <n v="3672"/>
        <n v="6213"/>
        <n v="2217"/>
        <n v="406"/>
        <n v="139"/>
        <n v="6577"/>
        <n v="722"/>
        <n v="3325"/>
        <n v="3119"/>
        <n v="672"/>
        <n v="2345"/>
        <n v="12012"/>
        <n v="2147"/>
        <n v="2741"/>
        <n v="2505"/>
        <n v="809"/>
        <n v="2622"/>
        <n v="613"/>
        <n v="411"/>
        <n v="2159"/>
        <n v="3328"/>
      </sharedItems>
    </cacheField>
    <cacheField name="Fläche" numFmtId="0">
      <sharedItems containsSemiMixedTypes="0" containsString="0" containsNumber="1" minValue="0.11" maxValue="46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73">
  <r>
    <n v="20201"/>
    <m/>
    <m/>
    <s v="KTN03"/>
    <x v="0"/>
    <s v="Villach"/>
    <x v="0"/>
    <n v="134.9"/>
  </r>
  <r>
    <n v="20101"/>
    <m/>
    <m/>
    <s v="KTN07"/>
    <x v="1"/>
    <s v="Klagenfurt"/>
    <x v="1"/>
    <n v="120.03"/>
  </r>
  <r>
    <n v="30401"/>
    <m/>
    <m/>
    <s v="NOE02"/>
    <x v="2"/>
    <s v="Wiener Neustadt"/>
    <x v="2"/>
    <n v="60.93"/>
  </r>
  <r>
    <n v="30401"/>
    <m/>
    <m/>
    <s v="NOE05"/>
    <x v="3"/>
    <s v="Wiener Neustadt"/>
    <x v="2"/>
    <n v="60.93"/>
  </r>
  <r>
    <n v="30201"/>
    <m/>
    <m/>
    <s v="NOE03"/>
    <x v="4"/>
    <s v="St. Pölten"/>
    <x v="3"/>
    <n v="108.44"/>
  </r>
  <r>
    <n v="30201"/>
    <m/>
    <m/>
    <s v="NOE04"/>
    <x v="5"/>
    <s v="St. Pölten"/>
    <x v="3"/>
    <n v="108.44"/>
  </r>
  <r>
    <n v="40201"/>
    <m/>
    <m/>
    <s v="OOE15"/>
    <x v="6"/>
    <s v="Steyr"/>
    <x v="4"/>
    <n v="26.54"/>
  </r>
  <r>
    <n v="40201"/>
    <m/>
    <m/>
    <s v="OOE17"/>
    <x v="7"/>
    <s v="Steyr"/>
    <x v="4"/>
    <n v="26.54"/>
  </r>
  <r>
    <n v="80404"/>
    <m/>
    <m/>
    <s v="VBG02"/>
    <x v="8"/>
    <s v="Feldkirch"/>
    <x v="5"/>
    <n v="34.33"/>
  </r>
  <r>
    <n v="10101"/>
    <m/>
    <m/>
    <s v="BGL01"/>
    <x v="9"/>
    <s v="Eisenstadt"/>
    <x v="6"/>
    <n v="42.84"/>
  </r>
  <r>
    <n v="10201"/>
    <m/>
    <m/>
    <s v="BGL01"/>
    <x v="9"/>
    <s v="Rust"/>
    <x v="7"/>
    <n v="19.989999999999998"/>
  </r>
  <r>
    <n v="10301"/>
    <m/>
    <m/>
    <s v="BGL01"/>
    <x v="9"/>
    <s v="Breitenbrunn am Neusiedler See"/>
    <x v="8"/>
    <n v="25.72"/>
  </r>
  <r>
    <n v="10302"/>
    <m/>
    <m/>
    <s v="BGL01"/>
    <x v="9"/>
    <s v="Donnerskirchen"/>
    <x v="9"/>
    <n v="33.92"/>
  </r>
  <r>
    <n v="10303"/>
    <m/>
    <m/>
    <s v="BGL01"/>
    <x v="9"/>
    <s v="Großhöflein"/>
    <x v="10"/>
    <n v="14.25"/>
  </r>
  <r>
    <n v="10304"/>
    <m/>
    <m/>
    <s v="BGL01"/>
    <x v="9"/>
    <s v="Hornstein"/>
    <x v="11"/>
    <n v="37.04"/>
  </r>
  <r>
    <n v="10305"/>
    <m/>
    <m/>
    <s v="BGL01"/>
    <x v="9"/>
    <s v="Klingenbach"/>
    <x v="12"/>
    <n v="4.82"/>
  </r>
  <r>
    <n v="10306"/>
    <m/>
    <m/>
    <s v="BGL01"/>
    <x v="9"/>
    <s v="Leithaprodersdorf"/>
    <x v="13"/>
    <n v="18.940000000000001"/>
  </r>
  <r>
    <n v="10307"/>
    <m/>
    <m/>
    <s v="BGL01"/>
    <x v="9"/>
    <s v="Mörbisch am See"/>
    <x v="14"/>
    <n v="28.01"/>
  </r>
  <r>
    <n v="10308"/>
    <m/>
    <m/>
    <s v="BGL01"/>
    <x v="9"/>
    <s v="Müllendorf"/>
    <x v="15"/>
    <n v="12.78"/>
  </r>
  <r>
    <n v="10309"/>
    <m/>
    <m/>
    <s v="BGL01"/>
    <x v="9"/>
    <s v="Neufeld an der Leitha"/>
    <x v="16"/>
    <n v="4.24"/>
  </r>
  <r>
    <n v="10310"/>
    <m/>
    <m/>
    <s v="BGL01"/>
    <x v="9"/>
    <s v="Oggau am Neusiedler See"/>
    <x v="17"/>
    <n v="52.08"/>
  </r>
  <r>
    <n v="10311"/>
    <m/>
    <m/>
    <s v="BGL01"/>
    <x v="9"/>
    <s v="Oslip"/>
    <x v="18"/>
    <n v="17.82"/>
  </r>
  <r>
    <n v="10312"/>
    <m/>
    <m/>
    <s v="BGL01"/>
    <x v="9"/>
    <s v="Purbach am Neusiedler See"/>
    <x v="19"/>
    <n v="45.75"/>
  </r>
  <r>
    <n v="10313"/>
    <m/>
    <m/>
    <s v="BGL01"/>
    <x v="9"/>
    <s v="Sankt Margarethen im Burgenland"/>
    <x v="20"/>
    <n v="26.51"/>
  </r>
  <r>
    <n v="10314"/>
    <m/>
    <m/>
    <s v="BGL01"/>
    <x v="9"/>
    <s v="Schützen am Gebirge"/>
    <x v="21"/>
    <n v="21.18"/>
  </r>
  <r>
    <n v="10315"/>
    <m/>
    <m/>
    <s v="BGL01"/>
    <x v="9"/>
    <s v="Siegendorf"/>
    <x v="22"/>
    <n v="23.04"/>
  </r>
  <r>
    <n v="10316"/>
    <m/>
    <m/>
    <s v="BGL01"/>
    <x v="9"/>
    <s v="Steinbrunn"/>
    <x v="23"/>
    <n v="15.39"/>
  </r>
  <r>
    <n v="10317"/>
    <m/>
    <m/>
    <s v="BGL01"/>
    <x v="9"/>
    <s v="Trausdorf an der Wulka"/>
    <x v="24"/>
    <n v="15.42"/>
  </r>
  <r>
    <n v="10318"/>
    <m/>
    <m/>
    <s v="BGL01"/>
    <x v="9"/>
    <s v="Wimpassing an der Leitha"/>
    <x v="25"/>
    <n v="7.91"/>
  </r>
  <r>
    <n v="10319"/>
    <m/>
    <m/>
    <s v="BGL01"/>
    <x v="9"/>
    <s v="Wulkaprodersdorf"/>
    <x v="26"/>
    <n v="12.21"/>
  </r>
  <r>
    <n v="10320"/>
    <m/>
    <m/>
    <s v="BGL01"/>
    <x v="9"/>
    <s v="Loretto"/>
    <x v="27"/>
    <n v="2.38"/>
  </r>
  <r>
    <n v="10321"/>
    <m/>
    <m/>
    <s v="BGL01"/>
    <x v="9"/>
    <s v="Stotzing"/>
    <x v="28"/>
    <n v="12.89"/>
  </r>
  <r>
    <n v="10322"/>
    <m/>
    <m/>
    <s v="BGL01"/>
    <x v="9"/>
    <s v="Zillingtal"/>
    <x v="29"/>
    <n v="13.09"/>
  </r>
  <r>
    <n v="10323"/>
    <m/>
    <m/>
    <s v="BGL01"/>
    <x v="9"/>
    <s v="Zagersdorf"/>
    <x v="30"/>
    <n v="7.29"/>
  </r>
  <r>
    <n v="10601"/>
    <m/>
    <m/>
    <s v="BGL01"/>
    <x v="9"/>
    <s v="Draßburg"/>
    <x v="31"/>
    <n v="9.67"/>
  </r>
  <r>
    <n v="10602"/>
    <m/>
    <m/>
    <s v="BGL01"/>
    <x v="9"/>
    <s v="Forchtenstein"/>
    <x v="32"/>
    <n v="16.57"/>
  </r>
  <r>
    <n v="10603"/>
    <m/>
    <m/>
    <s v="BGL01"/>
    <x v="9"/>
    <s v="Hirm"/>
    <x v="33"/>
    <n v="3.11"/>
  </r>
  <r>
    <n v="10604"/>
    <m/>
    <m/>
    <s v="BGL01"/>
    <x v="9"/>
    <s v="Loipersbach im Burgenland"/>
    <x v="34"/>
    <n v="8.5299999999999994"/>
  </r>
  <r>
    <n v="10605"/>
    <m/>
    <m/>
    <s v="BGL01"/>
    <x v="9"/>
    <s v="Marz"/>
    <x v="35"/>
    <n v="17.399999999999999"/>
  </r>
  <r>
    <n v="10606"/>
    <m/>
    <m/>
    <s v="BGL01"/>
    <x v="9"/>
    <s v="Mattersburg"/>
    <x v="36"/>
    <n v="28.17"/>
  </r>
  <r>
    <n v="10607"/>
    <m/>
    <m/>
    <s v="BGL01"/>
    <x v="9"/>
    <s v="Neudörfl"/>
    <x v="37"/>
    <n v="9.02"/>
  </r>
  <r>
    <n v="10608"/>
    <m/>
    <m/>
    <s v="BGL01"/>
    <x v="9"/>
    <s v="Pöttelsdorf"/>
    <x v="38"/>
    <n v="7.85"/>
  </r>
  <r>
    <n v="10609"/>
    <m/>
    <m/>
    <s v="BGL01"/>
    <x v="9"/>
    <s v="Pöttsching"/>
    <x v="39"/>
    <n v="24.62"/>
  </r>
  <r>
    <n v="10610"/>
    <m/>
    <m/>
    <s v="BGL01"/>
    <x v="9"/>
    <s v="Rohrbach bei Mattersburg"/>
    <x v="40"/>
    <n v="15.21"/>
  </r>
  <r>
    <n v="10611"/>
    <m/>
    <m/>
    <s v="BGL01"/>
    <x v="9"/>
    <s v="Bad Sauerbrunn"/>
    <x v="41"/>
    <n v="2.35"/>
  </r>
  <r>
    <n v="10612"/>
    <m/>
    <m/>
    <s v="BGL01"/>
    <x v="9"/>
    <s v="Schattendorf"/>
    <x v="42"/>
    <n v="12.11"/>
  </r>
  <r>
    <n v="10613"/>
    <m/>
    <m/>
    <s v="BGL01"/>
    <x v="9"/>
    <s v="Sieggraben"/>
    <x v="43"/>
    <n v="17.690000000000001"/>
  </r>
  <r>
    <n v="10614"/>
    <m/>
    <m/>
    <s v="BGL01"/>
    <x v="9"/>
    <s v="Sigleß"/>
    <x v="44"/>
    <n v="10.16"/>
  </r>
  <r>
    <n v="10615"/>
    <m/>
    <m/>
    <s v="BGL01"/>
    <x v="9"/>
    <s v="Wiesen"/>
    <x v="45"/>
    <n v="18.89"/>
  </r>
  <r>
    <n v="10616"/>
    <m/>
    <m/>
    <s v="BGL01"/>
    <x v="9"/>
    <s v="Antau"/>
    <x v="46"/>
    <n v="8.74"/>
  </r>
  <r>
    <n v="10617"/>
    <m/>
    <m/>
    <s v="BGL01"/>
    <x v="9"/>
    <s v="Baumgarten"/>
    <x v="47"/>
    <n v="6.95"/>
  </r>
  <r>
    <n v="10618"/>
    <m/>
    <m/>
    <s v="BGL01"/>
    <x v="9"/>
    <s v="Zemendorf-Stöttera"/>
    <x v="48"/>
    <n v="12.82"/>
  </r>
  <r>
    <n v="10619"/>
    <m/>
    <m/>
    <s v="BGL01"/>
    <x v="9"/>
    <s v="Krensdorf"/>
    <x v="49"/>
    <n v="7.77"/>
  </r>
  <r>
    <n v="10701"/>
    <m/>
    <m/>
    <s v="BGL01"/>
    <x v="9"/>
    <s v="Andau"/>
    <x v="50"/>
    <n v="47.27"/>
  </r>
  <r>
    <n v="10702"/>
    <m/>
    <m/>
    <s v="BGL01"/>
    <x v="9"/>
    <s v="Apetlon"/>
    <x v="51"/>
    <n v="82.03"/>
  </r>
  <r>
    <n v="10704"/>
    <m/>
    <m/>
    <s v="BGL01"/>
    <x v="9"/>
    <s v="Deutsch Jahrndorf"/>
    <x v="52"/>
    <n v="27.4"/>
  </r>
  <r>
    <n v="10705"/>
    <m/>
    <m/>
    <s v="BGL01"/>
    <x v="9"/>
    <s v="Frauenkirchen"/>
    <x v="53"/>
    <n v="31.93"/>
  </r>
  <r>
    <n v="10706"/>
    <m/>
    <m/>
    <s v="BGL01"/>
    <x v="9"/>
    <s v="Gattendorf"/>
    <x v="54"/>
    <n v="25.1"/>
  </r>
  <r>
    <n v="10707"/>
    <m/>
    <m/>
    <s v="BGL01"/>
    <x v="9"/>
    <s v="Gols"/>
    <x v="55"/>
    <n v="42.19"/>
  </r>
  <r>
    <n v="10708"/>
    <m/>
    <m/>
    <s v="BGL01"/>
    <x v="9"/>
    <s v="Halbturn"/>
    <x v="56"/>
    <n v="55.15"/>
  </r>
  <r>
    <n v="10709"/>
    <m/>
    <m/>
    <s v="BGL01"/>
    <x v="9"/>
    <s v="Illmitz"/>
    <x v="57"/>
    <n v="91.75"/>
  </r>
  <r>
    <n v="10710"/>
    <m/>
    <m/>
    <s v="BGL01"/>
    <x v="9"/>
    <s v="Jois"/>
    <x v="58"/>
    <n v="25.91"/>
  </r>
  <r>
    <n v="10713"/>
    <m/>
    <m/>
    <s v="BGL01"/>
    <x v="9"/>
    <s v="Neusiedl am See"/>
    <x v="59"/>
    <n v="56.99"/>
  </r>
  <r>
    <n v="10714"/>
    <m/>
    <m/>
    <s v="BGL01"/>
    <x v="9"/>
    <s v="Nickelsdorf"/>
    <x v="60"/>
    <n v="60.67"/>
  </r>
  <r>
    <n v="10715"/>
    <m/>
    <m/>
    <s v="BGL01"/>
    <x v="9"/>
    <s v="Pama"/>
    <x v="61"/>
    <n v="26.39"/>
  </r>
  <r>
    <n v="10716"/>
    <m/>
    <m/>
    <s v="BGL01"/>
    <x v="9"/>
    <s v="Pamhagen"/>
    <x v="62"/>
    <n v="33.020000000000003"/>
  </r>
  <r>
    <n v="10717"/>
    <m/>
    <m/>
    <s v="BGL01"/>
    <x v="9"/>
    <s v="Parndorf"/>
    <x v="63"/>
    <n v="59.2"/>
  </r>
  <r>
    <n v="10718"/>
    <m/>
    <m/>
    <s v="BGL01"/>
    <x v="9"/>
    <s v="Podersdorf am See"/>
    <x v="64"/>
    <n v="41.7"/>
  </r>
  <r>
    <n v="10719"/>
    <m/>
    <m/>
    <s v="BGL01"/>
    <x v="9"/>
    <s v="Sankt Andrä am Zicksee"/>
    <x v="65"/>
    <n v="31.69"/>
  </r>
  <r>
    <n v="10720"/>
    <m/>
    <m/>
    <s v="BGL01"/>
    <x v="9"/>
    <s v="Tadten"/>
    <x v="66"/>
    <n v="36.020000000000003"/>
  </r>
  <r>
    <n v="10722"/>
    <m/>
    <m/>
    <s v="BGL01"/>
    <x v="9"/>
    <s v="Weiden am See"/>
    <x v="67"/>
    <n v="32.47"/>
  </r>
  <r>
    <n v="10723"/>
    <m/>
    <m/>
    <s v="BGL01"/>
    <x v="9"/>
    <s v="Winden am See"/>
    <x v="68"/>
    <n v="13.49"/>
  </r>
  <r>
    <n v="10724"/>
    <m/>
    <m/>
    <s v="BGL01"/>
    <x v="9"/>
    <s v="Zurndorf"/>
    <x v="69"/>
    <n v="54.26"/>
  </r>
  <r>
    <n v="10725"/>
    <m/>
    <m/>
    <s v="BGL01"/>
    <x v="9"/>
    <s v="Neudorf"/>
    <x v="70"/>
    <n v="21.65"/>
  </r>
  <r>
    <n v="10726"/>
    <m/>
    <m/>
    <s v="BGL01"/>
    <x v="9"/>
    <s v="Potzneusiedl"/>
    <x v="71"/>
    <n v="12.1"/>
  </r>
  <r>
    <n v="10727"/>
    <m/>
    <m/>
    <s v="BGL01"/>
    <x v="9"/>
    <s v="Edelstal"/>
    <x v="72"/>
    <n v="5.88"/>
  </r>
  <r>
    <n v="10801"/>
    <m/>
    <m/>
    <s v="BGL02"/>
    <x v="10"/>
    <s v="Deutschkreutz"/>
    <x v="73"/>
    <n v="34.08"/>
  </r>
  <r>
    <n v="10802"/>
    <m/>
    <m/>
    <s v="BGL02"/>
    <x v="10"/>
    <s v="Draßmarkt"/>
    <x v="74"/>
    <n v="36.21"/>
  </r>
  <r>
    <n v="10803"/>
    <m/>
    <m/>
    <s v="BGL02"/>
    <x v="10"/>
    <s v="Frankenau-Unterpullendorf"/>
    <x v="75"/>
    <n v="29.92"/>
  </r>
  <r>
    <n v="10804"/>
    <m/>
    <m/>
    <s v="BGL02"/>
    <x v="10"/>
    <s v="Großwarasdorf"/>
    <x v="76"/>
    <n v="42.46"/>
  </r>
  <r>
    <n v="10805"/>
    <m/>
    <m/>
    <s v="BGL02"/>
    <x v="10"/>
    <s v="Horitschon"/>
    <x v="77"/>
    <n v="18.71"/>
  </r>
  <r>
    <n v="10806"/>
    <m/>
    <m/>
    <s v="BGL02"/>
    <x v="10"/>
    <s v="Kaisersdorf"/>
    <x v="71"/>
    <n v="12.49"/>
  </r>
  <r>
    <n v="10807"/>
    <m/>
    <m/>
    <s v="BGL02"/>
    <x v="10"/>
    <s v="Kobersdorf"/>
    <x v="78"/>
    <n v="27.27"/>
  </r>
  <r>
    <n v="10808"/>
    <m/>
    <m/>
    <s v="BGL02"/>
    <x v="10"/>
    <s v="Lackenbach"/>
    <x v="79"/>
    <n v="18.079999999999998"/>
  </r>
  <r>
    <n v="10809"/>
    <m/>
    <m/>
    <s v="BGL02"/>
    <x v="10"/>
    <s v="Lockenhaus"/>
    <x v="80"/>
    <n v="58.79"/>
  </r>
  <r>
    <n v="10810"/>
    <m/>
    <m/>
    <s v="BGL02"/>
    <x v="10"/>
    <s v="Lutzmannsburg"/>
    <x v="81"/>
    <n v="23.16"/>
  </r>
  <r>
    <n v="10811"/>
    <m/>
    <m/>
    <s v="BGL02"/>
    <x v="10"/>
    <s v="Mannersdorf an der Rabnitz"/>
    <x v="82"/>
    <n v="38.39"/>
  </r>
  <r>
    <n v="10812"/>
    <m/>
    <m/>
    <s v="BGL02"/>
    <x v="10"/>
    <s v="Markt Sankt Martin"/>
    <x v="83"/>
    <n v="32.08"/>
  </r>
  <r>
    <n v="10813"/>
    <m/>
    <m/>
    <s v="BGL02"/>
    <x v="10"/>
    <s v="Neckenmarkt"/>
    <x v="84"/>
    <n v="26.9"/>
  </r>
  <r>
    <n v="10814"/>
    <m/>
    <m/>
    <s v="BGL02"/>
    <x v="10"/>
    <s v="Neutal"/>
    <x v="85"/>
    <n v="11.55"/>
  </r>
  <r>
    <n v="10815"/>
    <m/>
    <m/>
    <s v="BGL02"/>
    <x v="10"/>
    <s v="Nikitsch"/>
    <x v="86"/>
    <n v="50.72"/>
  </r>
  <r>
    <n v="10816"/>
    <m/>
    <m/>
    <s v="BGL02"/>
    <x v="10"/>
    <s v="Oberpullendorf"/>
    <x v="87"/>
    <n v="12.64"/>
  </r>
  <r>
    <n v="10818"/>
    <m/>
    <m/>
    <s v="BGL02"/>
    <x v="10"/>
    <s v="Piringsdorf"/>
    <x v="88"/>
    <n v="16.12"/>
  </r>
  <r>
    <n v="10819"/>
    <m/>
    <m/>
    <s v="BGL02"/>
    <x v="10"/>
    <s v="Raiding"/>
    <x v="89"/>
    <n v="13.05"/>
  </r>
  <r>
    <n v="10820"/>
    <m/>
    <m/>
    <s v="BGL02"/>
    <x v="10"/>
    <s v="Ritzing"/>
    <x v="90"/>
    <n v="17.690000000000001"/>
  </r>
  <r>
    <n v="10821"/>
    <m/>
    <m/>
    <s v="BGL02"/>
    <x v="10"/>
    <s v="Steinberg-Dörfl"/>
    <x v="91"/>
    <n v="37.1"/>
  </r>
  <r>
    <n v="10822"/>
    <m/>
    <m/>
    <s v="BGL02"/>
    <x v="10"/>
    <s v="Stoob"/>
    <x v="92"/>
    <n v="17.37"/>
  </r>
  <r>
    <n v="10823"/>
    <m/>
    <m/>
    <s v="BGL02"/>
    <x v="10"/>
    <s v="Weppersdorf"/>
    <x v="93"/>
    <n v="24.72"/>
  </r>
  <r>
    <n v="10824"/>
    <m/>
    <m/>
    <s v="BGL02"/>
    <x v="10"/>
    <s v="Lackendorf"/>
    <x v="94"/>
    <n v="12.71"/>
  </r>
  <r>
    <n v="10825"/>
    <m/>
    <m/>
    <s v="BGL02"/>
    <x v="10"/>
    <s v="Unterfrauenhaid"/>
    <x v="95"/>
    <n v="10.96"/>
  </r>
  <r>
    <n v="10826"/>
    <m/>
    <m/>
    <s v="BGL02"/>
    <x v="10"/>
    <s v="Unterrabnitz-Schwendgraben"/>
    <x v="96"/>
    <n v="13.91"/>
  </r>
  <r>
    <n v="10827"/>
    <m/>
    <m/>
    <s v="BGL02"/>
    <x v="10"/>
    <s v="Weingraben"/>
    <x v="97"/>
    <n v="9.2200000000000006"/>
  </r>
  <r>
    <n v="10828"/>
    <m/>
    <m/>
    <s v="BGL02"/>
    <x v="10"/>
    <s v="Oberloisdorf"/>
    <x v="98"/>
    <n v="10.64"/>
  </r>
  <r>
    <n v="10817"/>
    <m/>
    <m/>
    <s v="BGL02"/>
    <x v="10"/>
    <s v="Pilgersdorf"/>
    <x v="99"/>
    <n v="43.87"/>
  </r>
  <r>
    <n v="10401"/>
    <m/>
    <m/>
    <s v="BGL03"/>
    <x v="11"/>
    <s v="Bocksdorf"/>
    <x v="100"/>
    <n v="9.98"/>
  </r>
  <r>
    <n v="10402"/>
    <m/>
    <m/>
    <s v="BGL03"/>
    <x v="11"/>
    <s v="Burgauberg-Neudauberg"/>
    <x v="101"/>
    <n v="10.91"/>
  </r>
  <r>
    <n v="10403"/>
    <m/>
    <m/>
    <s v="BGL03"/>
    <x v="11"/>
    <s v="Eberau"/>
    <x v="102"/>
    <n v="30.72"/>
  </r>
  <r>
    <n v="10404"/>
    <m/>
    <m/>
    <s v="BGL03"/>
    <x v="11"/>
    <s v="Gerersdorf-Sulz"/>
    <x v="103"/>
    <n v="21.62"/>
  </r>
  <r>
    <n v="10405"/>
    <m/>
    <m/>
    <s v="BGL03"/>
    <x v="11"/>
    <s v="Güssing"/>
    <x v="104"/>
    <n v="49.28"/>
  </r>
  <r>
    <n v="10406"/>
    <m/>
    <m/>
    <s v="BGL03"/>
    <x v="11"/>
    <s v="Güttenbach"/>
    <x v="105"/>
    <n v="15.89"/>
  </r>
  <r>
    <n v="10407"/>
    <m/>
    <m/>
    <s v="BGL03"/>
    <x v="11"/>
    <s v="Heiligenbrunn"/>
    <x v="106"/>
    <n v="33.49"/>
  </r>
  <r>
    <n v="10408"/>
    <m/>
    <m/>
    <s v="BGL03"/>
    <x v="11"/>
    <s v="Kukmirn"/>
    <x v="107"/>
    <n v="40.479999999999997"/>
  </r>
  <r>
    <n v="10409"/>
    <m/>
    <m/>
    <s v="BGL03"/>
    <x v="11"/>
    <s v="Neuberg im Burgenland"/>
    <x v="108"/>
    <n v="17.600000000000001"/>
  </r>
  <r>
    <n v="10410"/>
    <m/>
    <m/>
    <s v="BGL03"/>
    <x v="11"/>
    <s v="Neustift bei Güssing"/>
    <x v="109"/>
    <n v="11.44"/>
  </r>
  <r>
    <n v="10411"/>
    <m/>
    <m/>
    <s v="BGL03"/>
    <x v="11"/>
    <s v="Olbendorf"/>
    <x v="110"/>
    <n v="17.37"/>
  </r>
  <r>
    <n v="10412"/>
    <m/>
    <m/>
    <s v="BGL03"/>
    <x v="11"/>
    <s v="Ollersdorf im Burgenland"/>
    <x v="111"/>
    <n v="8.85"/>
  </r>
  <r>
    <n v="10413"/>
    <m/>
    <m/>
    <s v="BGL03"/>
    <x v="11"/>
    <s v="Sankt Michael im Burgenland"/>
    <x v="112"/>
    <n v="18.36"/>
  </r>
  <r>
    <n v="10414"/>
    <m/>
    <m/>
    <s v="BGL03"/>
    <x v="11"/>
    <s v="Stegersbach"/>
    <x v="113"/>
    <n v="17.760000000000002"/>
  </r>
  <r>
    <n v="10415"/>
    <m/>
    <m/>
    <s v="BGL03"/>
    <x v="11"/>
    <s v="Stinatz"/>
    <x v="114"/>
    <n v="9.49"/>
  </r>
  <r>
    <n v="10416"/>
    <m/>
    <m/>
    <s v="BGL03"/>
    <x v="11"/>
    <s v="Strem"/>
    <x v="115"/>
    <n v="23.76"/>
  </r>
  <r>
    <n v="10417"/>
    <m/>
    <m/>
    <s v="BGL03"/>
    <x v="11"/>
    <s v="Tobaj"/>
    <x v="116"/>
    <n v="58.1"/>
  </r>
  <r>
    <n v="10418"/>
    <m/>
    <m/>
    <s v="BGL03"/>
    <x v="11"/>
    <s v="Hackerberg"/>
    <x v="117"/>
    <n v="3.87"/>
  </r>
  <r>
    <n v="10419"/>
    <m/>
    <m/>
    <s v="BGL03"/>
    <x v="11"/>
    <s v="Wörterberg"/>
    <x v="118"/>
    <n v="4.76"/>
  </r>
  <r>
    <n v="10420"/>
    <m/>
    <m/>
    <s v="BGL03"/>
    <x v="11"/>
    <s v="Großmürbisch"/>
    <x v="119"/>
    <n v="7.92"/>
  </r>
  <r>
    <n v="10421"/>
    <m/>
    <m/>
    <s v="BGL03"/>
    <x v="11"/>
    <s v="Inzenhof"/>
    <x v="120"/>
    <n v="5.97"/>
  </r>
  <r>
    <n v="10422"/>
    <m/>
    <m/>
    <s v="BGL03"/>
    <x v="11"/>
    <s v="Kleinmürbisch"/>
    <x v="121"/>
    <n v="4.29"/>
  </r>
  <r>
    <n v="10423"/>
    <m/>
    <m/>
    <s v="BGL03"/>
    <x v="11"/>
    <s v="Tschanigraben"/>
    <x v="122"/>
    <n v="1.71"/>
  </r>
  <r>
    <n v="10424"/>
    <m/>
    <m/>
    <s v="BGL03"/>
    <x v="11"/>
    <s v="Heugraben"/>
    <x v="123"/>
    <n v="6.47"/>
  </r>
  <r>
    <n v="10425"/>
    <m/>
    <m/>
    <s v="BGL03"/>
    <x v="11"/>
    <s v="Rohr im Burgenland"/>
    <x v="124"/>
    <n v="8.3699999999999992"/>
  </r>
  <r>
    <n v="10426"/>
    <m/>
    <m/>
    <s v="BGL03"/>
    <x v="11"/>
    <s v="Bildein"/>
    <x v="125"/>
    <n v="15.9"/>
  </r>
  <r>
    <n v="10427"/>
    <m/>
    <m/>
    <s v="BGL03"/>
    <x v="11"/>
    <s v="Rauchwart"/>
    <x v="126"/>
    <n v="17.5"/>
  </r>
  <r>
    <n v="10428"/>
    <m/>
    <m/>
    <s v="BGL03"/>
    <x v="11"/>
    <s v="Moschendorf"/>
    <x v="127"/>
    <n v="13.17"/>
  </r>
  <r>
    <n v="10501"/>
    <m/>
    <m/>
    <s v="BGL03"/>
    <x v="11"/>
    <s v="Deutsch Kaltenbrunn"/>
    <x v="128"/>
    <n v="24.18"/>
  </r>
  <r>
    <n v="10502"/>
    <m/>
    <m/>
    <s v="BGL03"/>
    <x v="11"/>
    <s v="Eltendorf"/>
    <x v="129"/>
    <n v="20.57"/>
  </r>
  <r>
    <n v="10503"/>
    <m/>
    <m/>
    <s v="BGL03"/>
    <x v="11"/>
    <s v="Heiligenkreuz im Lafnitztal"/>
    <x v="130"/>
    <n v="23.77"/>
  </r>
  <r>
    <n v="10504"/>
    <m/>
    <m/>
    <s v="BGL03"/>
    <x v="11"/>
    <s v="Jennersdorf"/>
    <x v="131"/>
    <n v="37.9"/>
  </r>
  <r>
    <n v="10505"/>
    <m/>
    <m/>
    <s v="BGL03"/>
    <x v="11"/>
    <s v="Minihof-Liebau"/>
    <x v="132"/>
    <n v="16.260000000000002"/>
  </r>
  <r>
    <n v="10506"/>
    <m/>
    <m/>
    <s v="BGL03"/>
    <x v="11"/>
    <s v="Mogersdorf"/>
    <x v="133"/>
    <n v="12.76"/>
  </r>
  <r>
    <n v="10507"/>
    <m/>
    <m/>
    <s v="BGL03"/>
    <x v="11"/>
    <s v="Neuhaus am Klausenbach"/>
    <x v="134"/>
    <n v="19.98"/>
  </r>
  <r>
    <n v="10508"/>
    <m/>
    <m/>
    <s v="BGL03"/>
    <x v="11"/>
    <s v="Rudersdorf"/>
    <x v="135"/>
    <n v="21.42"/>
  </r>
  <r>
    <n v="10509"/>
    <m/>
    <m/>
    <s v="BGL03"/>
    <x v="11"/>
    <s v="Sankt Martin an der Raab"/>
    <x v="136"/>
    <n v="42.98"/>
  </r>
  <r>
    <n v="10510"/>
    <m/>
    <m/>
    <s v="BGL03"/>
    <x v="11"/>
    <s v="Weichselbaum"/>
    <x v="137"/>
    <n v="12.17"/>
  </r>
  <r>
    <n v="10511"/>
    <m/>
    <m/>
    <s v="BGL03"/>
    <x v="11"/>
    <s v="Königsdorf"/>
    <x v="138"/>
    <n v="15.66"/>
  </r>
  <r>
    <n v="10512"/>
    <m/>
    <m/>
    <s v="BGL03"/>
    <x v="11"/>
    <s v="Mühlgraben"/>
    <x v="139"/>
    <n v="5.54"/>
  </r>
  <r>
    <n v="10901"/>
    <m/>
    <m/>
    <s v="BGL03"/>
    <x v="11"/>
    <s v="Bad Tatzmannsdorf"/>
    <x v="140"/>
    <n v="11.61"/>
  </r>
  <r>
    <n v="10902"/>
    <m/>
    <m/>
    <s v="BGL03"/>
    <x v="11"/>
    <s v="Bernstein"/>
    <x v="141"/>
    <n v="38.96"/>
  </r>
  <r>
    <n v="10903"/>
    <m/>
    <m/>
    <s v="BGL03"/>
    <x v="11"/>
    <s v="Deutsch Schützen-Eisenberg"/>
    <x v="142"/>
    <n v="28.42"/>
  </r>
  <r>
    <n v="10904"/>
    <m/>
    <m/>
    <s v="BGL03"/>
    <x v="11"/>
    <s v="Grafenschachen"/>
    <x v="143"/>
    <n v="9.94"/>
  </r>
  <r>
    <n v="10905"/>
    <m/>
    <m/>
    <s v="BGL03"/>
    <x v="11"/>
    <s v="Großpetersdorf"/>
    <x v="144"/>
    <n v="31.34"/>
  </r>
  <r>
    <n v="10906"/>
    <m/>
    <m/>
    <s v="BGL03"/>
    <x v="11"/>
    <s v="Hannersdorf"/>
    <x v="106"/>
    <n v="17.100000000000001"/>
  </r>
  <r>
    <n v="10907"/>
    <m/>
    <m/>
    <s v="BGL03"/>
    <x v="11"/>
    <s v="Kemeten"/>
    <x v="145"/>
    <n v="20.66"/>
  </r>
  <r>
    <n v="10908"/>
    <m/>
    <m/>
    <s v="BGL03"/>
    <x v="11"/>
    <s v="Kohfidisch"/>
    <x v="146"/>
    <n v="31.32"/>
  </r>
  <r>
    <n v="10909"/>
    <m/>
    <m/>
    <s v="BGL03"/>
    <x v="11"/>
    <s v="Litzelsdorf"/>
    <x v="147"/>
    <n v="13.87"/>
  </r>
  <r>
    <n v="10910"/>
    <m/>
    <m/>
    <s v="BGL03"/>
    <x v="11"/>
    <s v="Loipersdorf-Kitzladen"/>
    <x v="148"/>
    <n v="15.87"/>
  </r>
  <r>
    <n v="10911"/>
    <m/>
    <m/>
    <s v="BGL03"/>
    <x v="11"/>
    <s v="Mariasdorf"/>
    <x v="149"/>
    <n v="20.52"/>
  </r>
  <r>
    <n v="10912"/>
    <m/>
    <m/>
    <s v="BGL03"/>
    <x v="11"/>
    <s v="Markt Allhau"/>
    <x v="150"/>
    <n v="32.29"/>
  </r>
  <r>
    <n v="10913"/>
    <m/>
    <m/>
    <s v="BGL03"/>
    <x v="11"/>
    <s v="Markt Neuhodis"/>
    <x v="151"/>
    <n v="19.940000000000001"/>
  </r>
  <r>
    <n v="10914"/>
    <m/>
    <m/>
    <s v="BGL03"/>
    <x v="11"/>
    <s v="Mischendorf"/>
    <x v="152"/>
    <n v="26.17"/>
  </r>
  <r>
    <n v="10915"/>
    <m/>
    <m/>
    <s v="BGL03"/>
    <x v="11"/>
    <s v="Oberdorf im Burgenland"/>
    <x v="153"/>
    <n v="9.24"/>
  </r>
  <r>
    <n v="10916"/>
    <m/>
    <m/>
    <s v="BGL03"/>
    <x v="11"/>
    <s v="Oberschützen"/>
    <x v="154"/>
    <n v="44.36"/>
  </r>
  <r>
    <n v="10917"/>
    <m/>
    <m/>
    <s v="BGL03"/>
    <x v="11"/>
    <s v="Oberwart"/>
    <x v="155"/>
    <n v="36.47"/>
  </r>
  <r>
    <n v="10918"/>
    <m/>
    <m/>
    <s v="BGL03"/>
    <x v="11"/>
    <s v="Pinkafeld"/>
    <x v="156"/>
    <n v="27.41"/>
  </r>
  <r>
    <n v="10919"/>
    <m/>
    <m/>
    <s v="BGL03"/>
    <x v="11"/>
    <s v="Rechnitz"/>
    <x v="157"/>
    <n v="43.74"/>
  </r>
  <r>
    <n v="10920"/>
    <m/>
    <m/>
    <s v="BGL03"/>
    <x v="11"/>
    <s v="Riedlingsdorf"/>
    <x v="158"/>
    <n v="16.12"/>
  </r>
  <r>
    <n v="10921"/>
    <m/>
    <m/>
    <s v="BGL03"/>
    <x v="11"/>
    <s v="Rotenturm an der Pinka"/>
    <x v="159"/>
    <n v="17.03"/>
  </r>
  <r>
    <n v="10922"/>
    <m/>
    <m/>
    <s v="BGL03"/>
    <x v="11"/>
    <s v="Schachendorf"/>
    <x v="160"/>
    <n v="22.3"/>
  </r>
  <r>
    <n v="10923"/>
    <m/>
    <m/>
    <s v="BGL03"/>
    <x v="11"/>
    <s v="Stadtschlaining"/>
    <x v="161"/>
    <n v="42.04"/>
  </r>
  <r>
    <n v="10924"/>
    <m/>
    <m/>
    <s v="BGL03"/>
    <x v="11"/>
    <s v="Unterkohlstätten"/>
    <x v="162"/>
    <n v="29.12"/>
  </r>
  <r>
    <n v="10925"/>
    <m/>
    <m/>
    <s v="BGL03"/>
    <x v="11"/>
    <s v="Unterwart"/>
    <x v="163"/>
    <n v="20.2"/>
  </r>
  <r>
    <n v="10926"/>
    <m/>
    <m/>
    <s v="BGL03"/>
    <x v="11"/>
    <s v="Weiden bei Rechnitz"/>
    <x v="164"/>
    <n v="39.799999999999997"/>
  </r>
  <r>
    <n v="10928"/>
    <m/>
    <m/>
    <s v="BGL03"/>
    <x v="11"/>
    <s v="Wolfau"/>
    <x v="165"/>
    <n v="15.01"/>
  </r>
  <r>
    <n v="10929"/>
    <m/>
    <m/>
    <s v="BGL03"/>
    <x v="11"/>
    <s v="Neustift an der Lafnitz"/>
    <x v="166"/>
    <n v="3.5"/>
  </r>
  <r>
    <n v="10930"/>
    <m/>
    <m/>
    <s v="BGL03"/>
    <x v="11"/>
    <s v="Jabing"/>
    <x v="167"/>
    <n v="7.78"/>
  </r>
  <r>
    <n v="10931"/>
    <m/>
    <m/>
    <s v="BGL03"/>
    <x v="11"/>
    <s v="Badersdorf"/>
    <x v="168"/>
    <n v="8.64"/>
  </r>
  <r>
    <n v="10932"/>
    <m/>
    <m/>
    <s v="BGL03"/>
    <x v="11"/>
    <s v="Schandorf"/>
    <x v="169"/>
    <n v="11.26"/>
  </r>
  <r>
    <n v="20409"/>
    <m/>
    <m/>
    <s v="KTN01"/>
    <x v="12"/>
    <s v="Grafenstein"/>
    <x v="170"/>
    <n v="50.19"/>
  </r>
  <r>
    <n v="20418"/>
    <m/>
    <m/>
    <s v="KTN01"/>
    <x v="12"/>
    <s v="Maria Saal"/>
    <x v="171"/>
    <n v="34.840000000000003"/>
  </r>
  <r>
    <n v="20421"/>
    <m/>
    <m/>
    <s v="KTN01"/>
    <x v="12"/>
    <s v="Moosburg"/>
    <x v="172"/>
    <n v="36.76"/>
  </r>
  <r>
    <n v="20425"/>
    <m/>
    <m/>
    <s v="KTN01"/>
    <x v="12"/>
    <s v="Poggersdorf"/>
    <x v="173"/>
    <n v="30.75"/>
  </r>
  <r>
    <n v="20442"/>
    <m/>
    <m/>
    <s v="KTN01"/>
    <x v="12"/>
    <s v="Magdalensberg"/>
    <x v="174"/>
    <n v="42.88"/>
  </r>
  <r>
    <n v="20501"/>
    <m/>
    <m/>
    <s v="KTN01"/>
    <x v="12"/>
    <s v="Althofen"/>
    <x v="175"/>
    <n v="12.27"/>
  </r>
  <r>
    <n v="20502"/>
    <m/>
    <m/>
    <s v="KTN01"/>
    <x v="12"/>
    <s v="Brückl"/>
    <x v="176"/>
    <n v="46.68"/>
  </r>
  <r>
    <n v="20503"/>
    <m/>
    <m/>
    <s v="KTN01"/>
    <x v="12"/>
    <s v="Deutsch-Griffen"/>
    <x v="177"/>
    <n v="71.5"/>
  </r>
  <r>
    <n v="20504"/>
    <m/>
    <m/>
    <s v="KTN01"/>
    <x v="12"/>
    <s v="Eberstein"/>
    <x v="61"/>
    <n v="65.17"/>
  </r>
  <r>
    <n v="20505"/>
    <m/>
    <m/>
    <s v="KTN01"/>
    <x v="12"/>
    <s v="Friesach"/>
    <x v="178"/>
    <n v="120.84"/>
  </r>
  <r>
    <n v="20506"/>
    <m/>
    <m/>
    <s v="KTN01"/>
    <x v="12"/>
    <s v="Glödnitz"/>
    <x v="179"/>
    <n v="74.7"/>
  </r>
  <r>
    <n v="20508"/>
    <m/>
    <m/>
    <s v="KTN01"/>
    <x v="12"/>
    <s v="Gurk"/>
    <x v="180"/>
    <n v="39.64"/>
  </r>
  <r>
    <n v="20509"/>
    <m/>
    <m/>
    <s v="KTN01"/>
    <x v="12"/>
    <s v="Guttaring"/>
    <x v="181"/>
    <n v="54.92"/>
  </r>
  <r>
    <n v="20511"/>
    <m/>
    <m/>
    <s v="KTN01"/>
    <x v="12"/>
    <s v="Hüttenberg"/>
    <x v="182"/>
    <n v="134.47999999999999"/>
  </r>
  <r>
    <n v="20512"/>
    <m/>
    <m/>
    <s v="KTN01"/>
    <x v="12"/>
    <s v="Kappel am Krappfeld"/>
    <x v="183"/>
    <n v="49.63"/>
  </r>
  <r>
    <n v="20513"/>
    <m/>
    <m/>
    <s v="KTN01"/>
    <x v="12"/>
    <s v="Klein St. Paul"/>
    <x v="51"/>
    <n v="68.55"/>
  </r>
  <r>
    <n v="20515"/>
    <m/>
    <m/>
    <s v="KTN01"/>
    <x v="12"/>
    <s v="Liebenfels"/>
    <x v="184"/>
    <n v="58.89"/>
  </r>
  <r>
    <n v="20518"/>
    <m/>
    <m/>
    <s v="KTN01"/>
    <x v="12"/>
    <s v="Metnitz"/>
    <x v="185"/>
    <n v="223.26"/>
  </r>
  <r>
    <n v="20519"/>
    <m/>
    <m/>
    <s v="KTN01"/>
    <x v="12"/>
    <s v="Micheldorf"/>
    <x v="186"/>
    <n v="17.02"/>
  </r>
  <r>
    <n v="20520"/>
    <m/>
    <m/>
    <s v="KTN01"/>
    <x v="12"/>
    <s v="Mölbling"/>
    <x v="187"/>
    <n v="48.77"/>
  </r>
  <r>
    <n v="20523"/>
    <m/>
    <m/>
    <s v="KTN01"/>
    <x v="12"/>
    <s v="St. Georgen am Längsee"/>
    <x v="188"/>
    <n v="69.84"/>
  </r>
  <r>
    <n v="20527"/>
    <m/>
    <m/>
    <s v="KTN01"/>
    <x v="12"/>
    <s v="St. Veit an der Glan"/>
    <x v="189"/>
    <n v="50.72"/>
  </r>
  <r>
    <n v="20530"/>
    <m/>
    <m/>
    <s v="KTN01"/>
    <x v="12"/>
    <s v="Straßburg"/>
    <x v="190"/>
    <n v="97.44"/>
  </r>
  <r>
    <n v="20531"/>
    <m/>
    <m/>
    <s v="KTN01"/>
    <x v="12"/>
    <s v="Weitensfeld im Gurktal"/>
    <x v="191"/>
    <n v="95.8"/>
  </r>
  <r>
    <n v="20534"/>
    <m/>
    <m/>
    <s v="KTN01"/>
    <x v="12"/>
    <s v="Frauenstein"/>
    <x v="192"/>
    <n v="93.55"/>
  </r>
  <r>
    <n v="21001"/>
    <m/>
    <m/>
    <s v="KTN01"/>
    <x v="12"/>
    <s v="Albeck"/>
    <x v="193"/>
    <n v="99.48"/>
  </r>
  <r>
    <n v="21002"/>
    <m/>
    <m/>
    <s v="KTN01"/>
    <x v="12"/>
    <s v="Feldkirchen in Kärnten"/>
    <x v="194"/>
    <n v="77.53"/>
  </r>
  <r>
    <n v="21003"/>
    <m/>
    <m/>
    <s v="KTN01"/>
    <x v="12"/>
    <s v="Glanegg"/>
    <x v="195"/>
    <n v="25.18"/>
  </r>
  <r>
    <n v="21004"/>
    <m/>
    <m/>
    <s v="KTN01"/>
    <x v="12"/>
    <s v="Gnesau"/>
    <x v="196"/>
    <n v="78.569999999999993"/>
  </r>
  <r>
    <n v="21005"/>
    <m/>
    <m/>
    <s v="KTN01"/>
    <x v="12"/>
    <s v="Himmelberg"/>
    <x v="197"/>
    <n v="56.88"/>
  </r>
  <r>
    <n v="21006"/>
    <m/>
    <m/>
    <s v="KTN01"/>
    <x v="12"/>
    <s v="Ossiach"/>
    <x v="198"/>
    <n v="17.37"/>
  </r>
  <r>
    <n v="21008"/>
    <m/>
    <m/>
    <s v="KTN01"/>
    <x v="12"/>
    <s v="St. Urban"/>
    <x v="199"/>
    <n v="27.24"/>
  </r>
  <r>
    <n v="21009"/>
    <m/>
    <m/>
    <s v="KTN01"/>
    <x v="12"/>
    <s v="Steindorf am Ossiacher See"/>
    <x v="200"/>
    <n v="29.55"/>
  </r>
  <r>
    <n v="21010"/>
    <m/>
    <m/>
    <s v="KTN01"/>
    <x v="12"/>
    <s v="Steuerberg"/>
    <x v="201"/>
    <n v="32.78"/>
  </r>
  <r>
    <n v="20302"/>
    <m/>
    <m/>
    <s v="KTN02"/>
    <x v="13"/>
    <s v="Dellach"/>
    <x v="34"/>
    <n v="36.130000000000003"/>
  </r>
  <r>
    <n v="20305"/>
    <m/>
    <m/>
    <s v="KTN02"/>
    <x v="13"/>
    <s v="Hermagor-Pressegger See"/>
    <x v="202"/>
    <n v="205.36"/>
  </r>
  <r>
    <n v="20306"/>
    <m/>
    <m/>
    <s v="KTN02"/>
    <x v="13"/>
    <s v="Kirchbach"/>
    <x v="203"/>
    <n v="99.07"/>
  </r>
  <r>
    <n v="20307"/>
    <m/>
    <m/>
    <s v="KTN02"/>
    <x v="13"/>
    <s v="Kötschach-Mauthen"/>
    <x v="204"/>
    <n v="154.91"/>
  </r>
  <r>
    <n v="20316"/>
    <m/>
    <m/>
    <s v="KTN02"/>
    <x v="13"/>
    <s v="St. Stefan im Gailtal"/>
    <x v="205"/>
    <n v="66.2"/>
  </r>
  <r>
    <n v="20320"/>
    <m/>
    <m/>
    <s v="KTN02"/>
    <x v="13"/>
    <s v="Gitschtal"/>
    <x v="206"/>
    <n v="56.47"/>
  </r>
  <r>
    <n v="20321"/>
    <m/>
    <m/>
    <s v="KTN02"/>
    <x v="13"/>
    <s v="Lesachtal"/>
    <x v="91"/>
    <n v="190.83"/>
  </r>
  <r>
    <n v="20639"/>
    <m/>
    <m/>
    <s v="KTN02"/>
    <x v="13"/>
    <s v="Weißensee"/>
    <x v="207"/>
    <n v="78.11"/>
  </r>
  <r>
    <n v="20707"/>
    <m/>
    <m/>
    <s v="KTN02"/>
    <x v="13"/>
    <s v="Feistritz an der Gail"/>
    <x v="208"/>
    <n v="19.32"/>
  </r>
  <r>
    <n v="20701"/>
    <m/>
    <m/>
    <s v="KTN03"/>
    <x v="0"/>
    <s v="Afritz am See"/>
    <x v="209"/>
    <n v="28.06"/>
  </r>
  <r>
    <n v="20702"/>
    <m/>
    <m/>
    <s v="KTN03"/>
    <x v="0"/>
    <s v="Arnoldstein"/>
    <x v="210"/>
    <n v="67.47"/>
  </r>
  <r>
    <n v="20703"/>
    <m/>
    <m/>
    <s v="KTN03"/>
    <x v="0"/>
    <s v="Arriach"/>
    <x v="211"/>
    <n v="70.819999999999993"/>
  </r>
  <r>
    <n v="20705"/>
    <m/>
    <m/>
    <s v="KTN03"/>
    <x v="0"/>
    <s v="Bad Bleiberg"/>
    <x v="212"/>
    <n v="44.74"/>
  </r>
  <r>
    <n v="20710"/>
    <m/>
    <m/>
    <s v="KTN03"/>
    <x v="0"/>
    <s v="Ferndorf"/>
    <x v="213"/>
    <n v="31.41"/>
  </r>
  <r>
    <n v="20711"/>
    <m/>
    <m/>
    <s v="KTN03"/>
    <x v="0"/>
    <s v="Finkenstein am Faaker See"/>
    <x v="214"/>
    <n v="102.06"/>
  </r>
  <r>
    <n v="20713"/>
    <m/>
    <m/>
    <s v="KTN03"/>
    <x v="0"/>
    <s v="Hohenthurn"/>
    <x v="215"/>
    <n v="27.23"/>
  </r>
  <r>
    <n v="20719"/>
    <m/>
    <m/>
    <s v="KTN03"/>
    <x v="0"/>
    <s v="Nötsch im Gailtal"/>
    <x v="216"/>
    <n v="42.72"/>
  </r>
  <r>
    <n v="20720"/>
    <m/>
    <m/>
    <s v="KTN03"/>
    <x v="0"/>
    <s v="Paternion"/>
    <x v="217"/>
    <n v="105.46"/>
  </r>
  <r>
    <n v="20723"/>
    <m/>
    <m/>
    <s v="KTN03"/>
    <x v="0"/>
    <s v="Stockenboi"/>
    <x v="218"/>
    <n v="100.07"/>
  </r>
  <r>
    <n v="20724"/>
    <m/>
    <m/>
    <s v="KTN03"/>
    <x v="0"/>
    <s v="Treffen am Ossiacher See"/>
    <x v="219"/>
    <n v="71.040000000000006"/>
  </r>
  <r>
    <n v="20725"/>
    <m/>
    <m/>
    <s v="KTN03"/>
    <x v="0"/>
    <s v="Velden am Wörther See"/>
    <x v="220"/>
    <n v="53"/>
  </r>
  <r>
    <n v="20726"/>
    <m/>
    <m/>
    <s v="KTN03"/>
    <x v="0"/>
    <s v="Weißenstein"/>
    <x v="221"/>
    <n v="49.17"/>
  </r>
  <r>
    <n v="20727"/>
    <m/>
    <m/>
    <s v="KTN03"/>
    <x v="0"/>
    <s v="Wernberg"/>
    <x v="222"/>
    <n v="26.43"/>
  </r>
  <r>
    <n v="20603"/>
    <m/>
    <m/>
    <s v="KTN04"/>
    <x v="14"/>
    <s v="Berg im Drautal"/>
    <x v="130"/>
    <n v="54.24"/>
  </r>
  <r>
    <n v="20604"/>
    <m/>
    <m/>
    <s v="KTN04"/>
    <x v="14"/>
    <s v="Dellach im Drautal"/>
    <x v="223"/>
    <n v="76.09"/>
  </r>
  <r>
    <n v="20605"/>
    <m/>
    <m/>
    <s v="KTN04"/>
    <x v="14"/>
    <s v="Großkirchheim"/>
    <x v="224"/>
    <n v="109.51"/>
  </r>
  <r>
    <n v="20607"/>
    <m/>
    <m/>
    <s v="KTN04"/>
    <x v="14"/>
    <s v="Flattach"/>
    <x v="225"/>
    <n v="98.85"/>
  </r>
  <r>
    <n v="20609"/>
    <m/>
    <m/>
    <s v="KTN04"/>
    <x v="14"/>
    <s v="Greifenburg"/>
    <x v="226"/>
    <n v="76.22"/>
  </r>
  <r>
    <n v="20610"/>
    <m/>
    <m/>
    <s v="KTN04"/>
    <x v="14"/>
    <s v="Heiligenblut am Großglockner"/>
    <x v="108"/>
    <n v="193.15"/>
  </r>
  <r>
    <n v="20611"/>
    <m/>
    <m/>
    <s v="KTN04"/>
    <x v="14"/>
    <s v="Irschen"/>
    <x v="227"/>
    <n v="33.43"/>
  </r>
  <r>
    <n v="20613"/>
    <m/>
    <m/>
    <s v="KTN04"/>
    <x v="14"/>
    <s v="Kleblach-Lind"/>
    <x v="228"/>
    <n v="62.99"/>
  </r>
  <r>
    <n v="20618"/>
    <m/>
    <m/>
    <s v="KTN04"/>
    <x v="14"/>
    <s v="Mallnitz"/>
    <x v="229"/>
    <n v="111.7"/>
  </r>
  <r>
    <n v="20622"/>
    <m/>
    <m/>
    <s v="KTN04"/>
    <x v="14"/>
    <s v="Mörtschach"/>
    <x v="230"/>
    <n v="74.73"/>
  </r>
  <r>
    <n v="20625"/>
    <m/>
    <m/>
    <s v="KTN04"/>
    <x v="14"/>
    <s v="Oberdrauburg"/>
    <x v="231"/>
    <n v="69.92"/>
  </r>
  <r>
    <n v="20627"/>
    <m/>
    <m/>
    <s v="KTN04"/>
    <x v="14"/>
    <s v="Obervellach"/>
    <x v="232"/>
    <n v="104.4"/>
  </r>
  <r>
    <n v="20631"/>
    <m/>
    <m/>
    <s v="KTN04"/>
    <x v="14"/>
    <s v="Rangersdorf"/>
    <x v="233"/>
    <n v="84.28"/>
  </r>
  <r>
    <n v="20633"/>
    <m/>
    <m/>
    <s v="KTN04"/>
    <x v="14"/>
    <s v="Sachsenburg"/>
    <x v="234"/>
    <n v="42.59"/>
  </r>
  <r>
    <n v="20636"/>
    <m/>
    <m/>
    <s v="KTN04"/>
    <x v="14"/>
    <s v="Stall"/>
    <x v="235"/>
    <n v="96.46"/>
  </r>
  <r>
    <n v="20637"/>
    <m/>
    <m/>
    <s v="KTN04"/>
    <x v="14"/>
    <s v="Steinfeld"/>
    <x v="236"/>
    <n v="81.33"/>
  </r>
  <r>
    <n v="20640"/>
    <m/>
    <m/>
    <s v="KTN04"/>
    <x v="14"/>
    <s v="Winklern"/>
    <x v="114"/>
    <n v="37.200000000000003"/>
  </r>
  <r>
    <n v="20643"/>
    <m/>
    <m/>
    <s v="KTN04"/>
    <x v="14"/>
    <s v="Lurnfeld"/>
    <x v="237"/>
    <n v="33"/>
  </r>
  <r>
    <n v="20644"/>
    <m/>
    <m/>
    <s v="KTN04"/>
    <x v="14"/>
    <s v="Reißeck"/>
    <x v="238"/>
    <n v="139.71"/>
  </r>
  <r>
    <n v="20601"/>
    <m/>
    <m/>
    <s v="KTN05"/>
    <x v="15"/>
    <s v="Bad Kleinkirchheim"/>
    <x v="239"/>
    <n v="74.010000000000005"/>
  </r>
  <r>
    <n v="20602"/>
    <m/>
    <m/>
    <s v="KTN05"/>
    <x v="15"/>
    <s v="Baldramsdorf"/>
    <x v="240"/>
    <n v="37.979999999999997"/>
  </r>
  <r>
    <n v="20608"/>
    <m/>
    <m/>
    <s v="KTN05"/>
    <x v="15"/>
    <s v="Gmünd in Kärnten"/>
    <x v="241"/>
    <n v="31.58"/>
  </r>
  <r>
    <n v="20616"/>
    <m/>
    <m/>
    <s v="KTN05"/>
    <x v="15"/>
    <s v="Lendorf"/>
    <x v="242"/>
    <n v="34.369999999999997"/>
  </r>
  <r>
    <n v="20619"/>
    <m/>
    <m/>
    <s v="KTN05"/>
    <x v="15"/>
    <s v="Malta"/>
    <x v="243"/>
    <n v="262.02"/>
  </r>
  <r>
    <n v="20620"/>
    <m/>
    <m/>
    <s v="KTN05"/>
    <x v="15"/>
    <s v="Millstatt am See"/>
    <x v="244"/>
    <n v="57.74"/>
  </r>
  <r>
    <n v="20624"/>
    <m/>
    <m/>
    <s v="KTN05"/>
    <x v="15"/>
    <s v="Mühldorf"/>
    <x v="103"/>
    <n v="24.42"/>
  </r>
  <r>
    <n v="20630"/>
    <m/>
    <m/>
    <s v="KTN05"/>
    <x v="15"/>
    <s v="Radenthein"/>
    <x v="245"/>
    <n v="89.3"/>
  </r>
  <r>
    <n v="20632"/>
    <m/>
    <m/>
    <s v="KTN05"/>
    <x v="15"/>
    <s v="Rennweg am Katschberg"/>
    <x v="246"/>
    <n v="120.48"/>
  </r>
  <r>
    <n v="20634"/>
    <m/>
    <m/>
    <s v="KTN05"/>
    <x v="15"/>
    <s v="Seeboden am Millstätter See"/>
    <x v="247"/>
    <n v="44.44"/>
  </r>
  <r>
    <n v="20635"/>
    <m/>
    <m/>
    <s v="KTN05"/>
    <x v="15"/>
    <s v="Spittal an der Drau"/>
    <x v="248"/>
    <n v="48.57"/>
  </r>
  <r>
    <n v="20638"/>
    <m/>
    <m/>
    <s v="KTN05"/>
    <x v="15"/>
    <s v="Trebesing"/>
    <x v="12"/>
    <n v="73.790000000000006"/>
  </r>
  <r>
    <n v="20642"/>
    <m/>
    <m/>
    <s v="KTN05"/>
    <x v="15"/>
    <s v="Krems in Kärnten"/>
    <x v="249"/>
    <n v="207.48"/>
  </r>
  <r>
    <n v="20708"/>
    <m/>
    <m/>
    <s v="KTN05"/>
    <x v="15"/>
    <s v="Feld am See"/>
    <x v="250"/>
    <n v="33.65"/>
  </r>
  <r>
    <n v="20712"/>
    <m/>
    <m/>
    <s v="KTN05"/>
    <x v="15"/>
    <s v="Fresach"/>
    <x v="251"/>
    <n v="38.78"/>
  </r>
  <r>
    <n v="21007"/>
    <m/>
    <m/>
    <s v="KTN05"/>
    <x v="15"/>
    <s v="Reichenau"/>
    <x v="252"/>
    <n v="113.99"/>
  </r>
  <r>
    <n v="20801"/>
    <m/>
    <m/>
    <s v="KTN06"/>
    <x v="16"/>
    <s v="Bleiburg"/>
    <x v="253"/>
    <n v="69.75"/>
  </r>
  <r>
    <n v="20802"/>
    <m/>
    <m/>
    <s v="KTN06"/>
    <x v="16"/>
    <s v="Diex"/>
    <x v="98"/>
    <n v="54.79"/>
  </r>
  <r>
    <n v="20803"/>
    <m/>
    <m/>
    <s v="KTN06"/>
    <x v="16"/>
    <s v="Eberndorf"/>
    <x v="254"/>
    <n v="67.81"/>
  </r>
  <r>
    <n v="20804"/>
    <m/>
    <m/>
    <s v="KTN06"/>
    <x v="16"/>
    <s v="Eisenkappel-Vellach"/>
    <x v="255"/>
    <n v="199.43"/>
  </r>
  <r>
    <n v="20805"/>
    <m/>
    <m/>
    <s v="KTN06"/>
    <x v="16"/>
    <s v="Feistritz ob Bleiburg"/>
    <x v="256"/>
    <n v="54.19"/>
  </r>
  <r>
    <n v="20806"/>
    <m/>
    <m/>
    <s v="KTN06"/>
    <x v="16"/>
    <s v="Gallizien"/>
    <x v="257"/>
    <n v="46.72"/>
  </r>
  <r>
    <n v="20807"/>
    <m/>
    <m/>
    <s v="KTN06"/>
    <x v="16"/>
    <s v="Globasnitz"/>
    <x v="258"/>
    <n v="38.33"/>
  </r>
  <r>
    <n v="20808"/>
    <m/>
    <m/>
    <s v="KTN06"/>
    <x v="16"/>
    <s v="Griffen"/>
    <x v="259"/>
    <n v="74.86"/>
  </r>
  <r>
    <n v="20810"/>
    <m/>
    <m/>
    <s v="KTN06"/>
    <x v="16"/>
    <s v="Neuhaus"/>
    <x v="260"/>
    <n v="36.36"/>
  </r>
  <r>
    <n v="20812"/>
    <m/>
    <m/>
    <s v="KTN06"/>
    <x v="16"/>
    <s v="Ruden"/>
    <x v="261"/>
    <n v="42.39"/>
  </r>
  <r>
    <n v="20813"/>
    <m/>
    <m/>
    <s v="KTN06"/>
    <x v="16"/>
    <s v="St. Kanzian am Klopeiner See"/>
    <x v="262"/>
    <n v="41.08"/>
  </r>
  <r>
    <n v="20815"/>
    <m/>
    <m/>
    <s v="KTN06"/>
    <x v="16"/>
    <s v="Sittersdorf"/>
    <x v="263"/>
    <n v="45.05"/>
  </r>
  <r>
    <n v="20817"/>
    <m/>
    <m/>
    <s v="KTN06"/>
    <x v="16"/>
    <s v="Völkermarkt"/>
    <x v="264"/>
    <n v="137.44"/>
  </r>
  <r>
    <n v="20901"/>
    <m/>
    <m/>
    <s v="KTN06"/>
    <x v="16"/>
    <s v="Bad St. Leonhard im Lavanttal"/>
    <x v="265"/>
    <n v="111.83"/>
  </r>
  <r>
    <n v="20905"/>
    <m/>
    <m/>
    <s v="KTN06"/>
    <x v="16"/>
    <s v="Frantschach-St. Gertraud"/>
    <x v="266"/>
    <n v="100.94"/>
  </r>
  <r>
    <n v="20909"/>
    <m/>
    <m/>
    <s v="KTN06"/>
    <x v="16"/>
    <s v="Lavamünd"/>
    <x v="267"/>
    <n v="93.7"/>
  </r>
  <r>
    <n v="20911"/>
    <m/>
    <m/>
    <s v="KTN06"/>
    <x v="16"/>
    <s v="Preitenegg"/>
    <x v="268"/>
    <n v="68.36"/>
  </r>
  <r>
    <n v="20912"/>
    <m/>
    <m/>
    <s v="KTN06"/>
    <x v="16"/>
    <s v="Reichenfels"/>
    <x v="269"/>
    <n v="87.23"/>
  </r>
  <r>
    <n v="20913"/>
    <m/>
    <m/>
    <s v="KTN06"/>
    <x v="16"/>
    <s v="St. Andrä"/>
    <x v="270"/>
    <n v="113.59"/>
  </r>
  <r>
    <n v="20914"/>
    <m/>
    <m/>
    <s v="KTN06"/>
    <x v="16"/>
    <s v="St. Georgen im Lavanttal"/>
    <x v="271"/>
    <n v="72.34"/>
  </r>
  <r>
    <n v="20918"/>
    <m/>
    <m/>
    <s v="KTN06"/>
    <x v="16"/>
    <s v="St. Paul im Lavanttal"/>
    <x v="272"/>
    <n v="47.46"/>
  </r>
  <r>
    <n v="20923"/>
    <m/>
    <m/>
    <s v="KTN06"/>
    <x v="16"/>
    <s v="Wolfsberg"/>
    <x v="273"/>
    <n v="278.63"/>
  </r>
  <r>
    <n v="20402"/>
    <m/>
    <m/>
    <s v="KTN07"/>
    <x v="1"/>
    <s v="Ebenthal in Kärnten"/>
    <x v="274"/>
    <n v="55"/>
  </r>
  <r>
    <n v="20403"/>
    <m/>
    <m/>
    <s v="KTN07"/>
    <x v="1"/>
    <s v="Feistritz im Rosental"/>
    <x v="275"/>
    <n v="71.84"/>
  </r>
  <r>
    <n v="20405"/>
    <m/>
    <m/>
    <s v="KTN07"/>
    <x v="1"/>
    <s v="Ferlach"/>
    <x v="276"/>
    <n v="117.31"/>
  </r>
  <r>
    <n v="20412"/>
    <m/>
    <m/>
    <s v="KTN07"/>
    <x v="1"/>
    <s v="Keutschach am See"/>
    <x v="277"/>
    <n v="28.37"/>
  </r>
  <r>
    <n v="20414"/>
    <m/>
    <m/>
    <s v="KTN07"/>
    <x v="1"/>
    <s v="Köttmannsdorf"/>
    <x v="278"/>
    <n v="28.19"/>
  </r>
  <r>
    <n v="20415"/>
    <m/>
    <m/>
    <s v="KTN07"/>
    <x v="1"/>
    <s v="Krumpendorf am Wörthersee"/>
    <x v="279"/>
    <n v="11.85"/>
  </r>
  <r>
    <n v="20416"/>
    <m/>
    <m/>
    <s v="KTN07"/>
    <x v="1"/>
    <s v="Ludmannsdorf"/>
    <x v="280"/>
    <n v="26.36"/>
  </r>
  <r>
    <n v="20417"/>
    <m/>
    <m/>
    <s v="KTN07"/>
    <x v="1"/>
    <s v="Maria Rain"/>
    <x v="281"/>
    <n v="25.52"/>
  </r>
  <r>
    <n v="20419"/>
    <m/>
    <m/>
    <s v="KTN07"/>
    <x v="1"/>
    <s v="Maria Wörth"/>
    <x v="282"/>
    <n v="17.41"/>
  </r>
  <r>
    <n v="20424"/>
    <m/>
    <m/>
    <s v="KTN07"/>
    <x v="1"/>
    <s v="Pörtschach am Wörther See"/>
    <x v="283"/>
    <n v="12.64"/>
  </r>
  <r>
    <n v="20428"/>
    <m/>
    <m/>
    <s v="KTN07"/>
    <x v="1"/>
    <s v="St. Margareten im Rosental"/>
    <x v="284"/>
    <n v="43.97"/>
  </r>
  <r>
    <n v="20432"/>
    <m/>
    <m/>
    <s v="KTN07"/>
    <x v="1"/>
    <s v="Schiefling am Wörthersee"/>
    <x v="285"/>
    <n v="28.61"/>
  </r>
  <r>
    <n v="20435"/>
    <m/>
    <m/>
    <s v="KTN07"/>
    <x v="1"/>
    <s v="Techelsberg am Wörther See"/>
    <x v="256"/>
    <n v="28.37"/>
  </r>
  <r>
    <n v="20441"/>
    <m/>
    <m/>
    <s v="KTN07"/>
    <x v="1"/>
    <s v="Zell"/>
    <x v="286"/>
    <n v="75.44"/>
  </r>
  <r>
    <n v="20721"/>
    <m/>
    <m/>
    <s v="KTN07"/>
    <x v="1"/>
    <s v="Rosegg"/>
    <x v="287"/>
    <n v="19.149999999999999"/>
  </r>
  <r>
    <n v="20722"/>
    <m/>
    <m/>
    <s v="KTN07"/>
    <x v="1"/>
    <s v="St. Jakob im Rosental"/>
    <x v="288"/>
    <n v="78.62"/>
  </r>
  <r>
    <n v="30501"/>
    <m/>
    <m/>
    <s v="NOE01"/>
    <x v="17"/>
    <s v="Allhartsberg"/>
    <x v="289"/>
    <n v="21.26"/>
  </r>
  <r>
    <n v="30502"/>
    <m/>
    <m/>
    <s v="NOE01"/>
    <x v="17"/>
    <s v="Amstetten"/>
    <x v="290"/>
    <n v="51.92"/>
  </r>
  <r>
    <n v="30503"/>
    <m/>
    <m/>
    <s v="NOE01"/>
    <x v="17"/>
    <s v="Ardagger"/>
    <x v="144"/>
    <n v="46.9"/>
  </r>
  <r>
    <n v="30504"/>
    <m/>
    <m/>
    <s v="NOE01"/>
    <x v="17"/>
    <s v="Aschbach-Markt"/>
    <x v="291"/>
    <n v="37.24"/>
  </r>
  <r>
    <n v="30506"/>
    <m/>
    <m/>
    <s v="NOE01"/>
    <x v="17"/>
    <s v="Behamberg"/>
    <x v="292"/>
    <n v="20.260000000000002"/>
  </r>
  <r>
    <n v="30507"/>
    <m/>
    <m/>
    <s v="NOE01"/>
    <x v="17"/>
    <s v="Biberbach"/>
    <x v="293"/>
    <n v="28.4"/>
  </r>
  <r>
    <n v="30508"/>
    <m/>
    <m/>
    <s v="NOE01"/>
    <x v="17"/>
    <s v="Ennsdorf"/>
    <x v="294"/>
    <n v="7.69"/>
  </r>
  <r>
    <n v="30509"/>
    <m/>
    <m/>
    <s v="NOE01"/>
    <x v="17"/>
    <s v="Ernsthofen"/>
    <x v="295"/>
    <n v="17.71"/>
  </r>
  <r>
    <n v="30510"/>
    <m/>
    <m/>
    <s v="NOE01"/>
    <x v="17"/>
    <s v="Ertl"/>
    <x v="296"/>
    <n v="20.97"/>
  </r>
  <r>
    <n v="30511"/>
    <m/>
    <m/>
    <s v="NOE01"/>
    <x v="17"/>
    <s v="Euratsfeld"/>
    <x v="297"/>
    <n v="30.46"/>
  </r>
  <r>
    <n v="30512"/>
    <m/>
    <m/>
    <s v="NOE01"/>
    <x v="17"/>
    <s v="Ferschnitz"/>
    <x v="298"/>
    <n v="15.5"/>
  </r>
  <r>
    <n v="30514"/>
    <m/>
    <m/>
    <s v="NOE01"/>
    <x v="17"/>
    <s v="Haag"/>
    <x v="299"/>
    <n v="54.97"/>
  </r>
  <r>
    <n v="30515"/>
    <m/>
    <m/>
    <s v="NOE01"/>
    <x v="17"/>
    <s v="Haidershofen"/>
    <x v="300"/>
    <n v="31.93"/>
  </r>
  <r>
    <n v="30517"/>
    <m/>
    <m/>
    <s v="NOE01"/>
    <x v="17"/>
    <s v="Kematen an der Ybbs"/>
    <x v="301"/>
    <n v="10.98"/>
  </r>
  <r>
    <n v="30520"/>
    <m/>
    <m/>
    <s v="NOE01"/>
    <x v="17"/>
    <s v="Neuhofen an der Ybbs"/>
    <x v="302"/>
    <n v="36.340000000000003"/>
  </r>
  <r>
    <n v="30521"/>
    <m/>
    <m/>
    <s v="NOE01"/>
    <x v="17"/>
    <s v="Neustadtl an der Donau"/>
    <x v="303"/>
    <n v="47.86"/>
  </r>
  <r>
    <n v="30522"/>
    <m/>
    <m/>
    <s v="NOE01"/>
    <x v="17"/>
    <s v="Oed-Oehling"/>
    <x v="304"/>
    <n v="10.64"/>
  </r>
  <r>
    <n v="30527"/>
    <m/>
    <m/>
    <s v="NOE01"/>
    <x v="17"/>
    <s v="St. Georgen am Ybbsfelde"/>
    <x v="305"/>
    <n v="22.7"/>
  </r>
  <r>
    <n v="30529"/>
    <m/>
    <m/>
    <s v="NOE01"/>
    <x v="17"/>
    <s v="St. Pantaleon-Erla"/>
    <x v="306"/>
    <n v="28.45"/>
  </r>
  <r>
    <n v="30530"/>
    <m/>
    <m/>
    <s v="NOE01"/>
    <x v="17"/>
    <s v="St. Peter in der Au"/>
    <x v="307"/>
    <n v="59.81"/>
  </r>
  <r>
    <n v="30531"/>
    <m/>
    <m/>
    <s v="NOE01"/>
    <x v="17"/>
    <s v="St. Valentin"/>
    <x v="308"/>
    <n v="45.72"/>
  </r>
  <r>
    <n v="30532"/>
    <m/>
    <m/>
    <s v="NOE01"/>
    <x v="17"/>
    <s v="Seitenstetten"/>
    <x v="309"/>
    <n v="30.52"/>
  </r>
  <r>
    <n v="30534"/>
    <m/>
    <m/>
    <s v="NOE01"/>
    <x v="17"/>
    <s v="Strengberg"/>
    <x v="310"/>
    <n v="36.68"/>
  </r>
  <r>
    <n v="30536"/>
    <m/>
    <m/>
    <s v="NOE01"/>
    <x v="17"/>
    <s v="Viehdorf"/>
    <x v="92"/>
    <n v="15.72"/>
  </r>
  <r>
    <n v="30538"/>
    <m/>
    <m/>
    <s v="NOE01"/>
    <x v="17"/>
    <s v="Wallsee-Sindelburg"/>
    <x v="311"/>
    <n v="25.95"/>
  </r>
  <r>
    <n v="30539"/>
    <m/>
    <m/>
    <s v="NOE01"/>
    <x v="17"/>
    <s v="Weistrach"/>
    <x v="312"/>
    <n v="35.78"/>
  </r>
  <r>
    <n v="30541"/>
    <m/>
    <m/>
    <s v="NOE01"/>
    <x v="17"/>
    <s v="Winklarn"/>
    <x v="313"/>
    <n v="12.57"/>
  </r>
  <r>
    <n v="30542"/>
    <m/>
    <m/>
    <s v="NOE01"/>
    <x v="17"/>
    <s v="Wolfsbach"/>
    <x v="314"/>
    <n v="31"/>
  </r>
  <r>
    <n v="30544"/>
    <m/>
    <m/>
    <s v="NOE01"/>
    <x v="17"/>
    <s v="Zeillern"/>
    <x v="315"/>
    <n v="21.46"/>
  </r>
  <r>
    <n v="31505"/>
    <m/>
    <m/>
    <s v="NOE01"/>
    <x v="17"/>
    <s v="Blindenmarkt"/>
    <x v="316"/>
    <n v="16.97"/>
  </r>
  <r>
    <n v="31540"/>
    <m/>
    <m/>
    <s v="NOE01"/>
    <x v="17"/>
    <s v="St. Martin-Karlsbach"/>
    <x v="317"/>
    <n v="24.85"/>
  </r>
  <r>
    <n v="31801"/>
    <m/>
    <m/>
    <s v="NOE02"/>
    <x v="2"/>
    <s v="Altendorf"/>
    <x v="318"/>
    <n v="7.23"/>
  </r>
  <r>
    <n v="31805"/>
    <m/>
    <m/>
    <s v="NOE02"/>
    <x v="2"/>
    <s v="Breitenstein"/>
    <x v="319"/>
    <n v="20.239999999999998"/>
  </r>
  <r>
    <n v="31806"/>
    <m/>
    <m/>
    <s v="NOE02"/>
    <x v="2"/>
    <s v="Buchbach"/>
    <x v="320"/>
    <n v="3.03"/>
  </r>
  <r>
    <n v="31810"/>
    <m/>
    <m/>
    <s v="NOE02"/>
    <x v="2"/>
    <s v="Gloggnitz"/>
    <x v="321"/>
    <n v="19.600000000000001"/>
  </r>
  <r>
    <n v="31811"/>
    <m/>
    <m/>
    <s v="NOE02"/>
    <x v="2"/>
    <s v="Grafenbach-St. Valentin"/>
    <x v="322"/>
    <n v="13.96"/>
  </r>
  <r>
    <n v="31813"/>
    <m/>
    <m/>
    <s v="NOE02"/>
    <x v="2"/>
    <s v="Grünbach am Schneeberg"/>
    <x v="323"/>
    <n v="7.34"/>
  </r>
  <r>
    <n v="31817"/>
    <m/>
    <m/>
    <s v="NOE02"/>
    <x v="2"/>
    <s v="Natschbach-Loipersbach"/>
    <x v="324"/>
    <n v="10.66"/>
  </r>
  <r>
    <n v="31818"/>
    <m/>
    <m/>
    <s v="NOE02"/>
    <x v="2"/>
    <s v="Neunkirchen"/>
    <x v="325"/>
    <n v="20.38"/>
  </r>
  <r>
    <n v="31821"/>
    <m/>
    <m/>
    <s v="NOE02"/>
    <x v="2"/>
    <s v="Payerbach"/>
    <x v="326"/>
    <n v="17.690000000000001"/>
  </r>
  <r>
    <n v="31825"/>
    <m/>
    <m/>
    <s v="NOE02"/>
    <x v="2"/>
    <s v="Prigglitz"/>
    <x v="327"/>
    <n v="18.010000000000002"/>
  </r>
  <r>
    <n v="31826"/>
    <m/>
    <m/>
    <s v="NOE02"/>
    <x v="2"/>
    <s v="Puchberg am Schneeberg"/>
    <x v="297"/>
    <n v="83.36"/>
  </r>
  <r>
    <n v="31829"/>
    <m/>
    <m/>
    <s v="NOE02"/>
    <x v="2"/>
    <s v="Reichenau an der Rax"/>
    <x v="328"/>
    <n v="89.22"/>
  </r>
  <r>
    <n v="31831"/>
    <m/>
    <m/>
    <s v="NOE02"/>
    <x v="2"/>
    <s v="St. Egyden am Steinfeld"/>
    <x v="329"/>
    <n v="26.24"/>
  </r>
  <r>
    <n v="31833"/>
    <m/>
    <m/>
    <s v="NOE02"/>
    <x v="2"/>
    <s v="Schottwien"/>
    <x v="330"/>
    <n v="12.55"/>
  </r>
  <r>
    <n v="31834"/>
    <m/>
    <m/>
    <s v="NOE02"/>
    <x v="2"/>
    <s v="Schrattenbach"/>
    <x v="331"/>
    <n v="10.91"/>
  </r>
  <r>
    <n v="31836"/>
    <m/>
    <m/>
    <s v="NOE02"/>
    <x v="2"/>
    <s v="Schwarzau im Gebirge"/>
    <x v="332"/>
    <n v="192.17"/>
  </r>
  <r>
    <n v="31838"/>
    <m/>
    <m/>
    <s v="NOE02"/>
    <x v="2"/>
    <s v="Semmering"/>
    <x v="333"/>
    <n v="8.7200000000000006"/>
  </r>
  <r>
    <n v="31839"/>
    <m/>
    <m/>
    <s v="NOE02"/>
    <x v="2"/>
    <s v="Ternitz"/>
    <x v="334"/>
    <n v="65.39"/>
  </r>
  <r>
    <n v="31842"/>
    <m/>
    <m/>
    <s v="NOE02"/>
    <x v="2"/>
    <s v="Bürg-Vöstenhof"/>
    <x v="335"/>
    <n v="25.09"/>
  </r>
  <r>
    <n v="31844"/>
    <m/>
    <m/>
    <s v="NOE02"/>
    <x v="2"/>
    <s v="Wartmannstetten"/>
    <x v="336"/>
    <n v="21.61"/>
  </r>
  <r>
    <n v="31845"/>
    <m/>
    <m/>
    <s v="NOE02"/>
    <x v="2"/>
    <s v="Willendorf"/>
    <x v="337"/>
    <n v="7.39"/>
  </r>
  <r>
    <n v="31846"/>
    <m/>
    <m/>
    <s v="NOE02"/>
    <x v="2"/>
    <s v="Wimpassing im Schwarzatale"/>
    <x v="338"/>
    <n v="2.08"/>
  </r>
  <r>
    <n v="31847"/>
    <m/>
    <m/>
    <s v="NOE02"/>
    <x v="2"/>
    <s v="Würflach"/>
    <x v="339"/>
    <n v="12.26"/>
  </r>
  <r>
    <n v="31849"/>
    <m/>
    <m/>
    <s v="NOE02"/>
    <x v="2"/>
    <s v="Höflein an der Hohen Wand"/>
    <x v="340"/>
    <n v="8.93"/>
  </r>
  <r>
    <n v="32301"/>
    <m/>
    <m/>
    <s v="NOE02"/>
    <x v="2"/>
    <s v="Bad Fischau-Brunn"/>
    <x v="341"/>
    <n v="20.66"/>
  </r>
  <r>
    <n v="32308"/>
    <m/>
    <m/>
    <s v="NOE02"/>
    <x v="2"/>
    <s v="Gutenstein"/>
    <x v="342"/>
    <n v="104.03"/>
  </r>
  <r>
    <n v="32311"/>
    <m/>
    <m/>
    <s v="NOE02"/>
    <x v="2"/>
    <s v="Hohe Wand"/>
    <x v="343"/>
    <n v="24.64"/>
  </r>
  <r>
    <n v="32319"/>
    <m/>
    <m/>
    <s v="NOE02"/>
    <x v="2"/>
    <s v="Markt Piesting"/>
    <x v="344"/>
    <n v="18.3"/>
  </r>
  <r>
    <n v="32321"/>
    <m/>
    <m/>
    <s v="NOE02"/>
    <x v="2"/>
    <s v="Miesenbach"/>
    <x v="345"/>
    <n v="34.369999999999997"/>
  </r>
  <r>
    <n v="32322"/>
    <m/>
    <m/>
    <s v="NOE02"/>
    <x v="2"/>
    <s v="Muggendorf"/>
    <x v="346"/>
    <n v="51.33"/>
  </r>
  <r>
    <n v="32323"/>
    <m/>
    <m/>
    <s v="NOE02"/>
    <x v="2"/>
    <s v="Pernitz"/>
    <x v="347"/>
    <n v="16.75"/>
  </r>
  <r>
    <n v="32324"/>
    <m/>
    <m/>
    <s v="NOE02"/>
    <x v="2"/>
    <s v="Rohr im Gebirge"/>
    <x v="348"/>
    <n v="80.92"/>
  </r>
  <r>
    <n v="32331"/>
    <m/>
    <m/>
    <s v="NOE02"/>
    <x v="2"/>
    <s v="Waidmannsfeld"/>
    <x v="349"/>
    <n v="21.47"/>
  </r>
  <r>
    <n v="32332"/>
    <m/>
    <m/>
    <s v="NOE02"/>
    <x v="2"/>
    <s v="Waldegg"/>
    <x v="350"/>
    <n v="36.1"/>
  </r>
  <r>
    <n v="32336"/>
    <m/>
    <m/>
    <s v="NOE02"/>
    <x v="2"/>
    <s v="Winzendorf-Muthmannsdorf"/>
    <x v="351"/>
    <n v="16.2"/>
  </r>
  <r>
    <n v="31401"/>
    <m/>
    <m/>
    <s v="NOE03"/>
    <x v="4"/>
    <s v="Annaberg"/>
    <x v="352"/>
    <n v="63.52"/>
  </r>
  <r>
    <n v="31402"/>
    <m/>
    <m/>
    <s v="NOE03"/>
    <x v="4"/>
    <s v="Eschenau"/>
    <x v="353"/>
    <n v="24.6"/>
  </r>
  <r>
    <n v="31403"/>
    <m/>
    <m/>
    <s v="NOE03"/>
    <x v="4"/>
    <s v="Hainfeld"/>
    <x v="354"/>
    <n v="44.7"/>
  </r>
  <r>
    <n v="31404"/>
    <m/>
    <m/>
    <s v="NOE03"/>
    <x v="4"/>
    <s v="Hohenberg"/>
    <x v="355"/>
    <n v="56.71"/>
  </r>
  <r>
    <n v="31406"/>
    <m/>
    <m/>
    <s v="NOE03"/>
    <x v="4"/>
    <s v="Kleinzell"/>
    <x v="356"/>
    <n v="93.08"/>
  </r>
  <r>
    <n v="31407"/>
    <m/>
    <m/>
    <s v="NOE03"/>
    <x v="4"/>
    <s v="Lilienfeld"/>
    <x v="357"/>
    <n v="54.06"/>
  </r>
  <r>
    <n v="31408"/>
    <m/>
    <m/>
    <s v="NOE03"/>
    <x v="4"/>
    <s v="Mitterbach am Erlaufsee"/>
    <x v="358"/>
    <n v="67.319999999999993"/>
  </r>
  <r>
    <n v="31409"/>
    <m/>
    <m/>
    <s v="NOE03"/>
    <x v="4"/>
    <s v="Ramsau"/>
    <x v="359"/>
    <n v="54.71"/>
  </r>
  <r>
    <n v="31410"/>
    <m/>
    <m/>
    <s v="NOE03"/>
    <x v="4"/>
    <s v="Rohrbach an der Gölsen"/>
    <x v="360"/>
    <n v="14.8"/>
  </r>
  <r>
    <n v="31411"/>
    <m/>
    <m/>
    <s v="NOE03"/>
    <x v="4"/>
    <s v="St. Aegyd am Neuwalde"/>
    <x v="361"/>
    <n v="184.6"/>
  </r>
  <r>
    <n v="31412"/>
    <m/>
    <m/>
    <s v="NOE03"/>
    <x v="4"/>
    <s v="St. Veit an der Gölsen"/>
    <x v="362"/>
    <n v="78.19"/>
  </r>
  <r>
    <n v="31413"/>
    <m/>
    <m/>
    <s v="NOE03"/>
    <x v="4"/>
    <s v="Traisen"/>
    <x v="363"/>
    <n v="6.8"/>
  </r>
  <r>
    <n v="31414"/>
    <m/>
    <m/>
    <s v="NOE03"/>
    <x v="4"/>
    <s v="Türnitz"/>
    <x v="364"/>
    <n v="146.02000000000001"/>
  </r>
  <r>
    <n v="31504"/>
    <m/>
    <m/>
    <s v="NOE03"/>
    <x v="4"/>
    <s v="Bischofstetten"/>
    <x v="365"/>
    <n v="19.100000000000001"/>
  </r>
  <r>
    <n v="31513"/>
    <m/>
    <m/>
    <s v="NOE03"/>
    <x v="4"/>
    <s v="Hürm"/>
    <x v="366"/>
    <n v="36.15"/>
  </r>
  <r>
    <n v="31514"/>
    <m/>
    <m/>
    <s v="NOE03"/>
    <x v="4"/>
    <s v="Kilb"/>
    <x v="367"/>
    <n v="45.39"/>
  </r>
  <r>
    <n v="31515"/>
    <m/>
    <m/>
    <s v="NOE03"/>
    <x v="4"/>
    <s v="Kirnberg an der Mank"/>
    <x v="30"/>
    <n v="17.72"/>
  </r>
  <r>
    <n v="31520"/>
    <m/>
    <m/>
    <s v="NOE03"/>
    <x v="4"/>
    <s v="Loosdorf"/>
    <x v="368"/>
    <n v="11.84"/>
  </r>
  <r>
    <n v="31521"/>
    <m/>
    <m/>
    <s v="NOE03"/>
    <x v="4"/>
    <s v="Mank"/>
    <x v="369"/>
    <n v="33.61"/>
  </r>
  <r>
    <n v="31537"/>
    <m/>
    <m/>
    <s v="NOE03"/>
    <x v="4"/>
    <s v="Ruprechtshofen"/>
    <x v="370"/>
    <n v="30.61"/>
  </r>
  <r>
    <n v="31539"/>
    <m/>
    <m/>
    <s v="NOE03"/>
    <x v="4"/>
    <s v="St. Leonhard am Forst"/>
    <x v="371"/>
    <n v="43.68"/>
  </r>
  <r>
    <n v="31543"/>
    <m/>
    <m/>
    <s v="NOE03"/>
    <x v="4"/>
    <s v="Schollach"/>
    <x v="372"/>
    <n v="19.7"/>
  </r>
  <r>
    <n v="31550"/>
    <m/>
    <m/>
    <s v="NOE03"/>
    <x v="4"/>
    <s v="Zelking-Matzleinsdorf"/>
    <x v="373"/>
    <n v="21.18"/>
  </r>
  <r>
    <n v="31551"/>
    <m/>
    <m/>
    <s v="NOE03"/>
    <x v="4"/>
    <s v="Texingtal"/>
    <x v="374"/>
    <n v="32.5"/>
  </r>
  <r>
    <n v="31906"/>
    <m/>
    <m/>
    <s v="NOE03"/>
    <x v="4"/>
    <s v="Frankenfels"/>
    <x v="185"/>
    <n v="56.16"/>
  </r>
  <r>
    <n v="31907"/>
    <m/>
    <m/>
    <s v="NOE03"/>
    <x v="4"/>
    <s v="Gerersdorf"/>
    <x v="162"/>
    <n v="13.67"/>
  </r>
  <r>
    <n v="31909"/>
    <m/>
    <m/>
    <s v="NOE03"/>
    <x v="4"/>
    <s v="Hofstetten-Grünau"/>
    <x v="375"/>
    <n v="36"/>
  </r>
  <r>
    <n v="31918"/>
    <m/>
    <m/>
    <s v="NOE03"/>
    <x v="4"/>
    <s v="Kirchberg an der Pielach"/>
    <x v="376"/>
    <n v="63.41"/>
  </r>
  <r>
    <n v="31920"/>
    <m/>
    <m/>
    <s v="NOE03"/>
    <x v="4"/>
    <s v="Loich"/>
    <x v="377"/>
    <n v="24.58"/>
  </r>
  <r>
    <n v="31922"/>
    <m/>
    <m/>
    <s v="NOE03"/>
    <x v="4"/>
    <s v="Markersdorf-Haindorf"/>
    <x v="378"/>
    <n v="16.670000000000002"/>
  </r>
  <r>
    <n v="31929"/>
    <m/>
    <m/>
    <s v="NOE03"/>
    <x v="4"/>
    <s v="Ober-Grafendorf"/>
    <x v="379"/>
    <n v="24.6"/>
  </r>
  <r>
    <n v="31932"/>
    <m/>
    <m/>
    <s v="NOE03"/>
    <x v="4"/>
    <s v="Prinzersdorf"/>
    <x v="380"/>
    <n v="4.05"/>
  </r>
  <r>
    <n v="31935"/>
    <m/>
    <m/>
    <s v="NOE03"/>
    <x v="4"/>
    <s v="Rabenstein an der Pielach"/>
    <x v="381"/>
    <n v="36.22"/>
  </r>
  <r>
    <n v="31938"/>
    <m/>
    <m/>
    <s v="NOE03"/>
    <x v="4"/>
    <s v="St. Margarethen an der Sierning"/>
    <x v="382"/>
    <n v="14.58"/>
  </r>
  <r>
    <n v="31939"/>
    <m/>
    <m/>
    <s v="NOE03"/>
    <x v="4"/>
    <s v="Schwarzenbach an der Pielach"/>
    <x v="383"/>
    <n v="45.37"/>
  </r>
  <r>
    <n v="31945"/>
    <m/>
    <m/>
    <s v="NOE03"/>
    <x v="4"/>
    <s v="Weinburg"/>
    <x v="384"/>
    <n v="10.4"/>
  </r>
  <r>
    <n v="31947"/>
    <m/>
    <m/>
    <s v="NOE03"/>
    <x v="4"/>
    <s v="Wilhelmsburg"/>
    <x v="385"/>
    <n v="45.96"/>
  </r>
  <r>
    <n v="32006"/>
    <m/>
    <m/>
    <s v="NOE03"/>
    <x v="4"/>
    <s v="Oberndorf an der Melk"/>
    <x v="386"/>
    <n v="42.93"/>
  </r>
  <r>
    <n v="32007"/>
    <m/>
    <m/>
    <s v="NOE03"/>
    <x v="4"/>
    <s v="Puchenstuben"/>
    <x v="387"/>
    <n v="41.29"/>
  </r>
  <r>
    <n v="32012"/>
    <m/>
    <m/>
    <s v="NOE03"/>
    <x v="4"/>
    <s v="St. Georgen an der Leys"/>
    <x v="388"/>
    <n v="23.83"/>
  </r>
  <r>
    <n v="31228"/>
    <m/>
    <m/>
    <s v="NOE04"/>
    <x v="5"/>
    <s v="Stetteldorf am Wagram"/>
    <x v="389"/>
    <n v="25.73"/>
  </r>
  <r>
    <n v="31333"/>
    <m/>
    <m/>
    <s v="NOE04"/>
    <x v="5"/>
    <s v="Paudorf"/>
    <x v="390"/>
    <n v="30.21"/>
  </r>
  <r>
    <n v="31912"/>
    <m/>
    <m/>
    <s v="NOE04"/>
    <x v="5"/>
    <s v="Herzogenburg"/>
    <x v="391"/>
    <n v="46.14"/>
  </r>
  <r>
    <n v="31913"/>
    <m/>
    <m/>
    <s v="NOE04"/>
    <x v="5"/>
    <s v="Inzersdorf-Getzersdorf"/>
    <x v="392"/>
    <n v="13.59"/>
  </r>
  <r>
    <n v="31915"/>
    <m/>
    <m/>
    <s v="NOE04"/>
    <x v="5"/>
    <s v="Kapelln"/>
    <x v="393"/>
    <n v="20.18"/>
  </r>
  <r>
    <n v="31928"/>
    <m/>
    <m/>
    <s v="NOE04"/>
    <x v="5"/>
    <s v="Nußdorf ob der Traisen"/>
    <x v="93"/>
    <n v="15.52"/>
  </r>
  <r>
    <n v="31930"/>
    <m/>
    <m/>
    <s v="NOE04"/>
    <x v="5"/>
    <s v="Obritzberg-Rust"/>
    <x v="394"/>
    <n v="41.55"/>
  </r>
  <r>
    <n v="31940"/>
    <m/>
    <m/>
    <s v="NOE04"/>
    <x v="5"/>
    <s v="Statzendorf"/>
    <x v="395"/>
    <n v="12.47"/>
  </r>
  <r>
    <n v="31943"/>
    <m/>
    <m/>
    <s v="NOE04"/>
    <x v="5"/>
    <s v="Traismauer"/>
    <x v="396"/>
    <n v="43.03"/>
  </r>
  <r>
    <n v="31946"/>
    <m/>
    <m/>
    <s v="NOE04"/>
    <x v="5"/>
    <s v="Perschling"/>
    <x v="397"/>
    <n v="23.8"/>
  </r>
  <r>
    <n v="31948"/>
    <m/>
    <m/>
    <s v="NOE04"/>
    <x v="5"/>
    <s v="Wölbling"/>
    <x v="398"/>
    <n v="32.369999999999997"/>
  </r>
  <r>
    <n v="32101"/>
    <m/>
    <m/>
    <s v="NOE04"/>
    <x v="5"/>
    <s v="Absdorf"/>
    <x v="399"/>
    <n v="16"/>
  </r>
  <r>
    <n v="32104"/>
    <m/>
    <m/>
    <s v="NOE04"/>
    <x v="5"/>
    <s v="Atzenbrugg"/>
    <x v="400"/>
    <n v="26.01"/>
  </r>
  <r>
    <n v="32106"/>
    <m/>
    <m/>
    <s v="NOE04"/>
    <x v="5"/>
    <s v="Fels am Wagram"/>
    <x v="401"/>
    <n v="29.41"/>
  </r>
  <r>
    <n v="32107"/>
    <m/>
    <m/>
    <s v="NOE04"/>
    <x v="5"/>
    <s v="Grafenwörth"/>
    <x v="402"/>
    <n v="46.4"/>
  </r>
  <r>
    <n v="32109"/>
    <m/>
    <m/>
    <s v="NOE04"/>
    <x v="5"/>
    <s v="Großriedenthal"/>
    <x v="268"/>
    <n v="18.75"/>
  </r>
  <r>
    <n v="32110"/>
    <m/>
    <m/>
    <s v="NOE04"/>
    <x v="5"/>
    <s v="Großweikersdorf"/>
    <x v="403"/>
    <n v="43.41"/>
  </r>
  <r>
    <n v="32112"/>
    <m/>
    <m/>
    <s v="NOE04"/>
    <x v="5"/>
    <s v="Judenau-Baumgarten"/>
    <x v="404"/>
    <n v="14.31"/>
  </r>
  <r>
    <n v="32114"/>
    <m/>
    <m/>
    <s v="NOE04"/>
    <x v="5"/>
    <s v="Kirchberg am Wagram"/>
    <x v="405"/>
    <n v="60.26"/>
  </r>
  <r>
    <n v="32115"/>
    <m/>
    <m/>
    <s v="NOE04"/>
    <x v="5"/>
    <s v="Königsbrunn am Wagram"/>
    <x v="406"/>
    <n v="28.58"/>
  </r>
  <r>
    <n v="32116"/>
    <m/>
    <m/>
    <s v="NOE04"/>
    <x v="5"/>
    <s v="Königstetten"/>
    <x v="407"/>
    <n v="13.14"/>
  </r>
  <r>
    <n v="32119"/>
    <m/>
    <m/>
    <s v="NOE04"/>
    <x v="5"/>
    <s v="Langenrohr"/>
    <x v="408"/>
    <n v="22.56"/>
  </r>
  <r>
    <n v="32120"/>
    <m/>
    <m/>
    <s v="NOE04"/>
    <x v="5"/>
    <s v="Michelhausen"/>
    <x v="409"/>
    <n v="32.01"/>
  </r>
  <r>
    <n v="32131"/>
    <m/>
    <m/>
    <s v="NOE04"/>
    <x v="5"/>
    <s v="Sieghartskirchen"/>
    <x v="410"/>
    <n v="61.68"/>
  </r>
  <r>
    <n v="32132"/>
    <m/>
    <m/>
    <s v="NOE04"/>
    <x v="5"/>
    <s v="Sitzenberg-Reidling"/>
    <x v="411"/>
    <n v="22.14"/>
  </r>
  <r>
    <n v="32134"/>
    <m/>
    <m/>
    <s v="NOE04"/>
    <x v="5"/>
    <s v="Tulbing"/>
    <x v="412"/>
    <n v="18.350000000000001"/>
  </r>
  <r>
    <n v="32135"/>
    <m/>
    <m/>
    <s v="NOE04"/>
    <x v="5"/>
    <s v="Tulln an der Donau"/>
    <x v="413"/>
    <n v="72.23"/>
  </r>
  <r>
    <n v="32139"/>
    <m/>
    <m/>
    <s v="NOE04"/>
    <x v="5"/>
    <s v="Würmla"/>
    <x v="414"/>
    <n v="20.440000000000001"/>
  </r>
  <r>
    <n v="32140"/>
    <m/>
    <m/>
    <s v="NOE04"/>
    <x v="5"/>
    <s v="Zeiselmauer-Wolfpassing"/>
    <x v="415"/>
    <n v="12.72"/>
  </r>
  <r>
    <n v="32141"/>
    <m/>
    <m/>
    <s v="NOE04"/>
    <x v="5"/>
    <s v="Zwentendorf an der Donau"/>
    <x v="416"/>
    <n v="53.75"/>
  </r>
  <r>
    <n v="32142"/>
    <m/>
    <m/>
    <s v="NOE04"/>
    <x v="5"/>
    <s v="St. Andrä-Wördern"/>
    <x v="417"/>
    <n v="39.31"/>
  </r>
  <r>
    <n v="32143"/>
    <m/>
    <m/>
    <s v="NOE04"/>
    <x v="5"/>
    <s v="Muckendorf-Wipfing"/>
    <x v="84"/>
    <n v="6.34"/>
  </r>
  <r>
    <n v="31802"/>
    <m/>
    <m/>
    <s v="NOE05"/>
    <x v="3"/>
    <s v="Aspang-Markt"/>
    <x v="418"/>
    <n v="5.22"/>
  </r>
  <r>
    <n v="31803"/>
    <m/>
    <m/>
    <s v="NOE05"/>
    <x v="3"/>
    <s v="Aspangberg-St. Peter"/>
    <x v="419"/>
    <n v="81.7"/>
  </r>
  <r>
    <n v="31807"/>
    <m/>
    <m/>
    <s v="NOE05"/>
    <x v="3"/>
    <s v="Edlitz"/>
    <x v="420"/>
    <n v="14.2"/>
  </r>
  <r>
    <n v="31809"/>
    <m/>
    <m/>
    <s v="NOE05"/>
    <x v="3"/>
    <s v="Feistritz am Wechsel"/>
    <x v="421"/>
    <n v="24.02"/>
  </r>
  <r>
    <n v="31812"/>
    <m/>
    <m/>
    <s v="NOE05"/>
    <x v="3"/>
    <s v="Grimmenstein"/>
    <x v="211"/>
    <n v="14.82"/>
  </r>
  <r>
    <n v="31814"/>
    <m/>
    <m/>
    <s v="NOE05"/>
    <x v="3"/>
    <s v="Kirchberg am Wechsel"/>
    <x v="422"/>
    <n v="51.36"/>
  </r>
  <r>
    <n v="31815"/>
    <m/>
    <m/>
    <s v="NOE05"/>
    <x v="3"/>
    <s v="Mönichkirchen"/>
    <x v="423"/>
    <n v="16.27"/>
  </r>
  <r>
    <n v="31820"/>
    <m/>
    <m/>
    <s v="NOE05"/>
    <x v="3"/>
    <s v="Otterthal"/>
    <x v="94"/>
    <n v="6.2"/>
  </r>
  <r>
    <n v="31823"/>
    <m/>
    <m/>
    <s v="NOE05"/>
    <x v="3"/>
    <s v="Pitten"/>
    <x v="424"/>
    <n v="13.09"/>
  </r>
  <r>
    <n v="31827"/>
    <m/>
    <m/>
    <s v="NOE05"/>
    <x v="3"/>
    <s v="Raach am Hochgebirge"/>
    <x v="425"/>
    <n v="13.28"/>
  </r>
  <r>
    <n v="31830"/>
    <m/>
    <m/>
    <s v="NOE05"/>
    <x v="3"/>
    <s v="St. Corona am Wechsel"/>
    <x v="426"/>
    <n v="8.75"/>
  </r>
  <r>
    <n v="31832"/>
    <m/>
    <m/>
    <s v="NOE05"/>
    <x v="3"/>
    <s v="Scheiblingkirchen-Thernberg"/>
    <x v="427"/>
    <n v="37.79"/>
  </r>
  <r>
    <n v="31835"/>
    <m/>
    <m/>
    <s v="NOE05"/>
    <x v="3"/>
    <s v="Schwarzau am Steinfeld"/>
    <x v="428"/>
    <n v="9.7200000000000006"/>
  </r>
  <r>
    <n v="31837"/>
    <m/>
    <m/>
    <s v="NOE05"/>
    <x v="3"/>
    <s v="Seebenstein"/>
    <x v="429"/>
    <n v="9.15"/>
  </r>
  <r>
    <n v="31840"/>
    <m/>
    <m/>
    <s v="NOE05"/>
    <x v="3"/>
    <s v="Thomasberg"/>
    <x v="430"/>
    <n v="28.97"/>
  </r>
  <r>
    <n v="31841"/>
    <m/>
    <m/>
    <s v="NOE05"/>
    <x v="3"/>
    <s v="Trattenbach"/>
    <x v="431"/>
    <n v="30.99"/>
  </r>
  <r>
    <n v="31843"/>
    <m/>
    <m/>
    <s v="NOE05"/>
    <x v="3"/>
    <s v="Warth"/>
    <x v="432"/>
    <n v="30.14"/>
  </r>
  <r>
    <n v="31848"/>
    <m/>
    <m/>
    <s v="NOE05"/>
    <x v="3"/>
    <s v="Zöbern"/>
    <x v="433"/>
    <n v="31.54"/>
  </r>
  <r>
    <n v="32302"/>
    <m/>
    <m/>
    <s v="NOE05"/>
    <x v="3"/>
    <s v="Bad Schönau"/>
    <x v="434"/>
    <n v="13.59"/>
  </r>
  <r>
    <n v="32306"/>
    <m/>
    <m/>
    <s v="NOE05"/>
    <x v="3"/>
    <s v="Bad Erlach"/>
    <x v="435"/>
    <n v="9.16"/>
  </r>
  <r>
    <n v="32309"/>
    <m/>
    <m/>
    <s v="NOE05"/>
    <x v="3"/>
    <s v="Hochneukirchen-Gschaidt"/>
    <x v="436"/>
    <n v="35.25"/>
  </r>
  <r>
    <n v="32310"/>
    <m/>
    <m/>
    <s v="NOE05"/>
    <x v="3"/>
    <s v="Hochwolkersdorf"/>
    <x v="437"/>
    <n v="23.79"/>
  </r>
  <r>
    <n v="32312"/>
    <m/>
    <m/>
    <s v="NOE05"/>
    <x v="3"/>
    <s v="Hollenthon"/>
    <x v="438"/>
    <n v="23.93"/>
  </r>
  <r>
    <n v="32313"/>
    <m/>
    <m/>
    <s v="NOE05"/>
    <x v="3"/>
    <s v="Katzelsdorf"/>
    <x v="439"/>
    <n v="16.260000000000002"/>
  </r>
  <r>
    <n v="32314"/>
    <m/>
    <m/>
    <s v="NOE05"/>
    <x v="3"/>
    <s v="Kirchschlag in der Buckligen Welt"/>
    <x v="440"/>
    <n v="57.77"/>
  </r>
  <r>
    <n v="32315"/>
    <m/>
    <m/>
    <s v="NOE05"/>
    <x v="3"/>
    <s v="Krumbach"/>
    <x v="441"/>
    <n v="43.93"/>
  </r>
  <r>
    <n v="32316"/>
    <m/>
    <m/>
    <s v="NOE05"/>
    <x v="3"/>
    <s v="Lanzenkirchen"/>
    <x v="442"/>
    <n v="29.85"/>
  </r>
  <r>
    <n v="32317"/>
    <m/>
    <m/>
    <s v="NOE05"/>
    <x v="3"/>
    <s v="Lichtenegg"/>
    <x v="443"/>
    <n v="35.33"/>
  </r>
  <r>
    <n v="32325"/>
    <m/>
    <m/>
    <s v="NOE05"/>
    <x v="3"/>
    <s v="Bromberg"/>
    <x v="444"/>
    <n v="31.09"/>
  </r>
  <r>
    <n v="32326"/>
    <m/>
    <m/>
    <s v="NOE05"/>
    <x v="3"/>
    <s v="Schwarzenbach"/>
    <x v="445"/>
    <n v="22.34"/>
  </r>
  <r>
    <n v="32333"/>
    <m/>
    <m/>
    <s v="NOE05"/>
    <x v="3"/>
    <s v="Walpersbach"/>
    <x v="446"/>
    <n v="16.5"/>
  </r>
  <r>
    <n v="32335"/>
    <m/>
    <m/>
    <s v="NOE05"/>
    <x v="3"/>
    <s v="Wiesmath"/>
    <x v="447"/>
    <n v="38.44"/>
  </r>
  <r>
    <n v="30601"/>
    <m/>
    <m/>
    <s v="NOE06"/>
    <x v="18"/>
    <s v="Alland"/>
    <x v="448"/>
    <n v="68.5"/>
  </r>
  <r>
    <n v="30602"/>
    <m/>
    <m/>
    <s v="NOE06"/>
    <x v="18"/>
    <s v="Altenmarkt an der Triesting"/>
    <x v="449"/>
    <n v="63.52"/>
  </r>
  <r>
    <n v="30605"/>
    <m/>
    <m/>
    <s v="NOE06"/>
    <x v="18"/>
    <s v="Berndorf"/>
    <x v="450"/>
    <n v="17.64"/>
  </r>
  <r>
    <n v="30608"/>
    <m/>
    <m/>
    <s v="NOE06"/>
    <x v="18"/>
    <s v="Enzesfeld-Lindabrunn"/>
    <x v="451"/>
    <n v="15.89"/>
  </r>
  <r>
    <n v="30609"/>
    <m/>
    <m/>
    <s v="NOE06"/>
    <x v="18"/>
    <s v="Furth an der Triesting"/>
    <x v="452"/>
    <n v="64.16"/>
  </r>
  <r>
    <n v="30612"/>
    <m/>
    <m/>
    <s v="NOE06"/>
    <x v="18"/>
    <s v="Günselsdorf"/>
    <x v="453"/>
    <n v="6.61"/>
  </r>
  <r>
    <n v="30613"/>
    <m/>
    <m/>
    <s v="NOE06"/>
    <x v="18"/>
    <s v="Heiligenkreuz"/>
    <x v="454"/>
    <n v="29.7"/>
  </r>
  <r>
    <n v="30614"/>
    <m/>
    <m/>
    <s v="NOE06"/>
    <x v="18"/>
    <s v="Hernstein"/>
    <x v="455"/>
    <n v="46.45"/>
  </r>
  <r>
    <n v="30615"/>
    <m/>
    <m/>
    <s v="NOE06"/>
    <x v="18"/>
    <s v="Hirtenberg"/>
    <x v="456"/>
    <n v="1.49"/>
  </r>
  <r>
    <n v="30616"/>
    <m/>
    <m/>
    <s v="NOE06"/>
    <x v="18"/>
    <s v="Klausen-Leopoldsdorf"/>
    <x v="457"/>
    <n v="59.98"/>
  </r>
  <r>
    <n v="30620"/>
    <m/>
    <m/>
    <s v="NOE06"/>
    <x v="18"/>
    <s v="Leobersdorf"/>
    <x v="458"/>
    <n v="12.38"/>
  </r>
  <r>
    <n v="30627"/>
    <m/>
    <m/>
    <s v="NOE06"/>
    <x v="18"/>
    <s v="Pottenstein"/>
    <x v="459"/>
    <n v="33.51"/>
  </r>
  <r>
    <n v="30631"/>
    <m/>
    <m/>
    <s v="NOE06"/>
    <x v="18"/>
    <s v="Schönau an der Triesting"/>
    <x v="460"/>
    <n v="8.1199999999999992"/>
  </r>
  <r>
    <n v="30636"/>
    <m/>
    <m/>
    <s v="NOE06"/>
    <x v="18"/>
    <s v="Tattendorf"/>
    <x v="110"/>
    <n v="14.34"/>
  </r>
  <r>
    <n v="30637"/>
    <m/>
    <m/>
    <s v="NOE06"/>
    <x v="18"/>
    <s v="Teesdorf"/>
    <x v="461"/>
    <n v="7.3"/>
  </r>
  <r>
    <n v="30645"/>
    <m/>
    <m/>
    <s v="NOE06"/>
    <x v="18"/>
    <s v="Weissenbach an der Triesting"/>
    <x v="462"/>
    <n v="15.87"/>
  </r>
  <r>
    <n v="30646"/>
    <m/>
    <m/>
    <s v="NOE06"/>
    <x v="18"/>
    <s v="Blumau-Neurißhof"/>
    <x v="463"/>
    <n v="4.33"/>
  </r>
  <r>
    <n v="31405"/>
    <m/>
    <m/>
    <s v="NOE06"/>
    <x v="18"/>
    <s v="Kaumberg"/>
    <x v="464"/>
    <n v="43.04"/>
  </r>
  <r>
    <n v="31302"/>
    <m/>
    <m/>
    <s v="NOE07"/>
    <x v="19"/>
    <s v="Albrechtsberg an der Großen Krems"/>
    <x v="465"/>
    <n v="28.72"/>
  </r>
  <r>
    <n v="31350"/>
    <m/>
    <m/>
    <s v="NOE07"/>
    <x v="19"/>
    <s v="Weinzierl am Walde"/>
    <x v="466"/>
    <n v="44.39"/>
  </r>
  <r>
    <n v="31502"/>
    <m/>
    <m/>
    <s v="NOE07"/>
    <x v="19"/>
    <s v="Artstetten-Pöbring"/>
    <x v="467"/>
    <n v="27.4"/>
  </r>
  <r>
    <n v="31506"/>
    <m/>
    <m/>
    <s v="NOE07"/>
    <x v="19"/>
    <s v="Dorfstetten"/>
    <x v="468"/>
    <n v="33.25"/>
  </r>
  <r>
    <n v="31508"/>
    <m/>
    <m/>
    <s v="NOE07"/>
    <x v="19"/>
    <s v="Erlauf"/>
    <x v="469"/>
    <n v="9.66"/>
  </r>
  <r>
    <n v="31509"/>
    <m/>
    <m/>
    <s v="NOE07"/>
    <x v="19"/>
    <s v="Golling an der Erlauf"/>
    <x v="470"/>
    <n v="2.71"/>
  </r>
  <r>
    <n v="31511"/>
    <m/>
    <m/>
    <s v="NOE07"/>
    <x v="19"/>
    <s v="Hofamt Priel"/>
    <x v="457"/>
    <n v="39.630000000000003"/>
  </r>
  <r>
    <n v="31516"/>
    <m/>
    <m/>
    <s v="NOE07"/>
    <x v="19"/>
    <s v="Klein-Pöchlarn"/>
    <x v="389"/>
    <n v="6.88"/>
  </r>
  <r>
    <n v="31517"/>
    <m/>
    <m/>
    <s v="NOE07"/>
    <x v="19"/>
    <s v="Krummnußbaum"/>
    <x v="471"/>
    <n v="10.029999999999999"/>
  </r>
  <r>
    <n v="31519"/>
    <m/>
    <m/>
    <s v="NOE07"/>
    <x v="19"/>
    <s v="Leiben"/>
    <x v="472"/>
    <n v="12.55"/>
  </r>
  <r>
    <n v="31522"/>
    <m/>
    <m/>
    <s v="NOE07"/>
    <x v="19"/>
    <s v="Marbach an der Donau"/>
    <x v="473"/>
    <n v="10.68"/>
  </r>
  <r>
    <n v="31523"/>
    <m/>
    <m/>
    <s v="NOE07"/>
    <x v="19"/>
    <s v="Maria Taferl"/>
    <x v="111"/>
    <n v="12.16"/>
  </r>
  <r>
    <n v="31525"/>
    <m/>
    <m/>
    <s v="NOE07"/>
    <x v="19"/>
    <s v="Münichreith-Laimbach"/>
    <x v="474"/>
    <n v="38.82"/>
  </r>
  <r>
    <n v="31528"/>
    <m/>
    <m/>
    <s v="NOE07"/>
    <x v="19"/>
    <s v="Nöchling"/>
    <x v="475"/>
    <n v="19.59"/>
  </r>
  <r>
    <n v="31530"/>
    <m/>
    <m/>
    <s v="NOE07"/>
    <x v="19"/>
    <s v="Persenbeug-Gottsdorf"/>
    <x v="476"/>
    <n v="8.32"/>
  </r>
  <r>
    <n v="31533"/>
    <m/>
    <m/>
    <s v="NOE07"/>
    <x v="19"/>
    <s v="Pöchlarn"/>
    <x v="477"/>
    <n v="17.93"/>
  </r>
  <r>
    <n v="31534"/>
    <m/>
    <m/>
    <s v="NOE07"/>
    <x v="19"/>
    <s v="Pöggstall"/>
    <x v="478"/>
    <n v="58.98"/>
  </r>
  <r>
    <n v="31535"/>
    <m/>
    <m/>
    <s v="NOE07"/>
    <x v="19"/>
    <s v="Raxendorf"/>
    <x v="479"/>
    <n v="36.049999999999997"/>
  </r>
  <r>
    <n v="31541"/>
    <m/>
    <m/>
    <s v="NOE07"/>
    <x v="19"/>
    <s v="St. Oswald"/>
    <x v="480"/>
    <n v="31.97"/>
  </r>
  <r>
    <n v="31546"/>
    <m/>
    <m/>
    <s v="NOE07"/>
    <x v="19"/>
    <s v="Weiten"/>
    <x v="481"/>
    <n v="28.46"/>
  </r>
  <r>
    <n v="31549"/>
    <m/>
    <m/>
    <s v="NOE07"/>
    <x v="19"/>
    <s v="Ybbs an der Donau"/>
    <x v="482"/>
    <n v="23.78"/>
  </r>
  <r>
    <n v="31552"/>
    <m/>
    <m/>
    <s v="NOE07"/>
    <x v="19"/>
    <s v="Yspertal"/>
    <x v="483"/>
    <n v="47.82"/>
  </r>
  <r>
    <n v="32503"/>
    <m/>
    <m/>
    <s v="NOE07"/>
    <x v="19"/>
    <s v="Bärnkopf"/>
    <x v="484"/>
    <n v="47.58"/>
  </r>
  <r>
    <n v="32506"/>
    <m/>
    <m/>
    <s v="NOE07"/>
    <x v="19"/>
    <s v="Grafenschlag"/>
    <x v="356"/>
    <n v="34.15"/>
  </r>
  <r>
    <n v="32509"/>
    <m/>
    <m/>
    <s v="NOE07"/>
    <x v="19"/>
    <s v="Großgöttfritz"/>
    <x v="485"/>
    <n v="40.06"/>
  </r>
  <r>
    <n v="32511"/>
    <m/>
    <m/>
    <s v="NOE07"/>
    <x v="19"/>
    <s v="Gutenbrunn"/>
    <x v="486"/>
    <n v="27.36"/>
  </r>
  <r>
    <n v="32514"/>
    <m/>
    <m/>
    <s v="NOE07"/>
    <x v="19"/>
    <s v="Kirchschlag"/>
    <x v="487"/>
    <n v="29.24"/>
  </r>
  <r>
    <n v="32515"/>
    <m/>
    <m/>
    <s v="NOE07"/>
    <x v="19"/>
    <s v="Kottes-Purk"/>
    <x v="488"/>
    <n v="58.5"/>
  </r>
  <r>
    <n v="32517"/>
    <m/>
    <m/>
    <s v="NOE07"/>
    <x v="19"/>
    <s v="Martinsberg"/>
    <x v="489"/>
    <n v="33.75"/>
  </r>
  <r>
    <n v="32518"/>
    <m/>
    <m/>
    <s v="NOE07"/>
    <x v="19"/>
    <s v="Ottenschlag"/>
    <x v="490"/>
    <n v="26.13"/>
  </r>
  <r>
    <n v="32522"/>
    <m/>
    <m/>
    <s v="NOE07"/>
    <x v="19"/>
    <s v="Sallingberg"/>
    <x v="491"/>
    <n v="51.61"/>
  </r>
  <r>
    <n v="32523"/>
    <m/>
    <m/>
    <s v="NOE07"/>
    <x v="19"/>
    <s v="Schönbach"/>
    <x v="492"/>
    <n v="34.79"/>
  </r>
  <r>
    <n v="32528"/>
    <m/>
    <m/>
    <s v="NOE07"/>
    <x v="19"/>
    <s v="Bad Traunstein"/>
    <x v="493"/>
    <n v="47.45"/>
  </r>
  <r>
    <n v="32529"/>
    <m/>
    <m/>
    <s v="NOE07"/>
    <x v="19"/>
    <s v="Waldhausen"/>
    <x v="494"/>
    <n v="39.75"/>
  </r>
  <r>
    <n v="30903"/>
    <m/>
    <m/>
    <s v="NOE08"/>
    <x v="20"/>
    <s v="Brand-Nagelberg"/>
    <x v="495"/>
    <n v="36.700000000000003"/>
  </r>
  <r>
    <n v="30904"/>
    <m/>
    <m/>
    <s v="NOE08"/>
    <x v="20"/>
    <s v="Eggern"/>
    <x v="496"/>
    <n v="20.23"/>
  </r>
  <r>
    <n v="30906"/>
    <m/>
    <m/>
    <s v="NOE08"/>
    <x v="20"/>
    <s v="Eisgarn"/>
    <x v="497"/>
    <n v="22.52"/>
  </r>
  <r>
    <n v="30908"/>
    <m/>
    <m/>
    <s v="NOE08"/>
    <x v="20"/>
    <s v="Gmünd"/>
    <x v="498"/>
    <n v="25.18"/>
  </r>
  <r>
    <n v="30909"/>
    <m/>
    <m/>
    <s v="NOE08"/>
    <x v="20"/>
    <s v="Großdietmanns"/>
    <x v="399"/>
    <n v="39.93"/>
  </r>
  <r>
    <n v="30910"/>
    <m/>
    <m/>
    <s v="NOE08"/>
    <x v="20"/>
    <s v="Bad Großpertholz"/>
    <x v="499"/>
    <n v="82.47"/>
  </r>
  <r>
    <n v="30912"/>
    <m/>
    <m/>
    <s v="NOE08"/>
    <x v="20"/>
    <s v="Großschönau"/>
    <x v="500"/>
    <n v="41.95"/>
  </r>
  <r>
    <n v="30913"/>
    <m/>
    <m/>
    <s v="NOE08"/>
    <x v="20"/>
    <s v="Moorbad Harbach"/>
    <x v="501"/>
    <n v="35.54"/>
  </r>
  <r>
    <n v="30915"/>
    <m/>
    <m/>
    <s v="NOE08"/>
    <x v="20"/>
    <s v="Haugschlag"/>
    <x v="502"/>
    <n v="22.65"/>
  </r>
  <r>
    <n v="30916"/>
    <m/>
    <m/>
    <s v="NOE08"/>
    <x v="20"/>
    <s v="Heidenreichstein"/>
    <x v="503"/>
    <n v="58.44"/>
  </r>
  <r>
    <n v="30917"/>
    <m/>
    <m/>
    <s v="NOE08"/>
    <x v="20"/>
    <s v="Hirschbach"/>
    <x v="504"/>
    <n v="7.89"/>
  </r>
  <r>
    <n v="30920"/>
    <m/>
    <m/>
    <s v="NOE08"/>
    <x v="20"/>
    <s v="Hoheneich"/>
    <x v="505"/>
    <n v="15.57"/>
  </r>
  <r>
    <n v="30921"/>
    <m/>
    <m/>
    <s v="NOE08"/>
    <x v="20"/>
    <s v="Kirchberg am Walde"/>
    <x v="506"/>
    <n v="37.799999999999997"/>
  </r>
  <r>
    <n v="30925"/>
    <m/>
    <m/>
    <s v="NOE08"/>
    <x v="20"/>
    <s v="Litschau"/>
    <x v="256"/>
    <n v="81.08"/>
  </r>
  <r>
    <n v="30929"/>
    <m/>
    <m/>
    <s v="NOE08"/>
    <x v="20"/>
    <s v="Reingers"/>
    <x v="507"/>
    <n v="24.94"/>
  </r>
  <r>
    <n v="30932"/>
    <m/>
    <m/>
    <s v="NOE08"/>
    <x v="20"/>
    <s v="St. Martin"/>
    <x v="508"/>
    <n v="49.39"/>
  </r>
  <r>
    <n v="30935"/>
    <m/>
    <m/>
    <s v="NOE08"/>
    <x v="20"/>
    <s v="Schrems"/>
    <x v="509"/>
    <n v="60.81"/>
  </r>
  <r>
    <n v="30939"/>
    <m/>
    <m/>
    <s v="NOE08"/>
    <x v="20"/>
    <s v="Unserfrau-Altweitra"/>
    <x v="510"/>
    <n v="40.21"/>
  </r>
  <r>
    <n v="30940"/>
    <m/>
    <m/>
    <s v="NOE08"/>
    <x v="20"/>
    <s v="Waldenstein"/>
    <x v="511"/>
    <n v="22.72"/>
  </r>
  <r>
    <n v="30942"/>
    <m/>
    <m/>
    <s v="NOE08"/>
    <x v="20"/>
    <s v="Weitra"/>
    <x v="512"/>
    <n v="52.66"/>
  </r>
  <r>
    <n v="32502"/>
    <m/>
    <m/>
    <s v="NOE08"/>
    <x v="20"/>
    <s v="Arbesbach"/>
    <x v="513"/>
    <n v="55.08"/>
  </r>
  <r>
    <n v="32508"/>
    <m/>
    <m/>
    <s v="NOE08"/>
    <x v="20"/>
    <s v="Groß Gerungs"/>
    <x v="514"/>
    <n v="105.8"/>
  </r>
  <r>
    <n v="32516"/>
    <m/>
    <m/>
    <s v="NOE08"/>
    <x v="20"/>
    <s v="Langschlag"/>
    <x v="515"/>
    <n v="61.13"/>
  </r>
  <r>
    <n v="32519"/>
    <m/>
    <m/>
    <s v="NOE08"/>
    <x v="20"/>
    <s v="Altmelon"/>
    <x v="516"/>
    <n v="38.31"/>
  </r>
  <r>
    <n v="32521"/>
    <m/>
    <m/>
    <s v="NOE08"/>
    <x v="20"/>
    <s v="Rappottenstein"/>
    <x v="515"/>
    <n v="65.739999999999995"/>
  </r>
  <r>
    <n v="32525"/>
    <m/>
    <m/>
    <s v="NOE08"/>
    <x v="20"/>
    <s v="Schweiggers"/>
    <x v="517"/>
    <n v="58.55"/>
  </r>
  <r>
    <n v="32530"/>
    <m/>
    <m/>
    <s v="NOE08"/>
    <x v="20"/>
    <s v="Zwettl-Niederösterreich"/>
    <x v="518"/>
    <n v="256.17"/>
  </r>
  <r>
    <n v="31016"/>
    <m/>
    <m/>
    <s v="NOE09"/>
    <x v="21"/>
    <s v="Hardegg"/>
    <x v="519"/>
    <n v="93.2"/>
  </r>
  <r>
    <n v="31102"/>
    <m/>
    <m/>
    <s v="NOE09"/>
    <x v="21"/>
    <s v="Brunn an der Wild"/>
    <x v="520"/>
    <n v="32.01"/>
  </r>
  <r>
    <n v="31103"/>
    <m/>
    <m/>
    <s v="NOE09"/>
    <x v="21"/>
    <s v="Burgschleinitz-Kühnring"/>
    <x v="521"/>
    <n v="41.85"/>
  </r>
  <r>
    <n v="31104"/>
    <m/>
    <m/>
    <s v="NOE09"/>
    <x v="21"/>
    <s v="Drosendorf-Zissersdorf"/>
    <x v="522"/>
    <n v="53.36"/>
  </r>
  <r>
    <n v="31105"/>
    <m/>
    <m/>
    <s v="NOE09"/>
    <x v="21"/>
    <s v="Eggenburg"/>
    <x v="523"/>
    <n v="23.55"/>
  </r>
  <r>
    <n v="31107"/>
    <m/>
    <m/>
    <s v="NOE09"/>
    <x v="21"/>
    <s v="Geras"/>
    <x v="524"/>
    <n v="67.63"/>
  </r>
  <r>
    <n v="31109"/>
    <m/>
    <m/>
    <s v="NOE09"/>
    <x v="21"/>
    <s v="Horn"/>
    <x v="525"/>
    <n v="39.270000000000003"/>
  </r>
  <r>
    <n v="31110"/>
    <m/>
    <m/>
    <s v="NOE09"/>
    <x v="21"/>
    <s v="Irnfritz-Messern"/>
    <x v="526"/>
    <n v="55.98"/>
  </r>
  <r>
    <n v="31111"/>
    <m/>
    <m/>
    <s v="NOE09"/>
    <x v="21"/>
    <s v="Japons"/>
    <x v="527"/>
    <n v="29.38"/>
  </r>
  <r>
    <n v="31113"/>
    <m/>
    <m/>
    <s v="NOE09"/>
    <x v="21"/>
    <s v="Langau"/>
    <x v="528"/>
    <n v="22.2"/>
  </r>
  <r>
    <n v="31114"/>
    <m/>
    <m/>
    <s v="NOE09"/>
    <x v="21"/>
    <s v="Meiseldorf"/>
    <x v="529"/>
    <n v="35.44"/>
  </r>
  <r>
    <n v="31117"/>
    <m/>
    <m/>
    <s v="NOE09"/>
    <x v="21"/>
    <s v="Pernegg"/>
    <x v="530"/>
    <n v="36.6"/>
  </r>
  <r>
    <n v="31123"/>
    <m/>
    <m/>
    <s v="NOE09"/>
    <x v="21"/>
    <s v="St. Bernhard-Frauenhofen"/>
    <x v="531"/>
    <n v="29.45"/>
  </r>
  <r>
    <n v="31124"/>
    <m/>
    <m/>
    <s v="NOE09"/>
    <x v="21"/>
    <s v="Sigmundsherberg"/>
    <x v="374"/>
    <n v="47.96"/>
  </r>
  <r>
    <n v="31129"/>
    <m/>
    <m/>
    <s v="NOE09"/>
    <x v="21"/>
    <s v="Weitersfeld"/>
    <x v="532"/>
    <n v="87.12"/>
  </r>
  <r>
    <n v="31130"/>
    <m/>
    <m/>
    <s v="NOE09"/>
    <x v="21"/>
    <s v="Straning-Grafenberg"/>
    <x v="533"/>
    <n v="26.45"/>
  </r>
  <r>
    <n v="32212"/>
    <m/>
    <m/>
    <s v="NOE09"/>
    <x v="21"/>
    <s v="Ludweis-Aigen"/>
    <x v="534"/>
    <n v="51.19"/>
  </r>
  <r>
    <n v="32216"/>
    <m/>
    <m/>
    <s v="NOE09"/>
    <x v="21"/>
    <s v="Raabs an der Thaya"/>
    <x v="535"/>
    <n v="134.63"/>
  </r>
  <r>
    <n v="30629"/>
    <m/>
    <m/>
    <s v="NOE10"/>
    <x v="22"/>
    <s v="Reisenberg"/>
    <x v="536"/>
    <n v="17.809999999999999"/>
  </r>
  <r>
    <n v="30701"/>
    <m/>
    <m/>
    <s v="NOE10"/>
    <x v="22"/>
    <s v="Au am Leithaberge"/>
    <x v="537"/>
    <n v="16.71"/>
  </r>
  <r>
    <n v="30703"/>
    <m/>
    <m/>
    <s v="NOE10"/>
    <x v="22"/>
    <s v="Berg"/>
    <x v="534"/>
    <n v="9.44"/>
  </r>
  <r>
    <n v="30704"/>
    <m/>
    <m/>
    <s v="NOE10"/>
    <x v="22"/>
    <s v="Bruck an der Leitha"/>
    <x v="538"/>
    <n v="23.68"/>
  </r>
  <r>
    <n v="30706"/>
    <m/>
    <m/>
    <s v="NOE10"/>
    <x v="22"/>
    <s v="Enzersdorf an der Fischa"/>
    <x v="539"/>
    <n v="31.46"/>
  </r>
  <r>
    <n v="30708"/>
    <m/>
    <m/>
    <s v="NOE10"/>
    <x v="22"/>
    <s v="Göttlesbrunn-Arbesthal"/>
    <x v="540"/>
    <n v="26.25"/>
  </r>
  <r>
    <n v="30709"/>
    <m/>
    <m/>
    <s v="NOE10"/>
    <x v="22"/>
    <s v="Götzendorf an der Leitha"/>
    <x v="541"/>
    <n v="25.39"/>
  </r>
  <r>
    <n v="30710"/>
    <m/>
    <m/>
    <s v="NOE10"/>
    <x v="22"/>
    <s v="Hainburg a.d. Donau"/>
    <x v="542"/>
    <n v="25.02"/>
  </r>
  <r>
    <n v="30711"/>
    <m/>
    <m/>
    <s v="NOE10"/>
    <x v="22"/>
    <s v="Haslau-Maria Ellend"/>
    <x v="543"/>
    <n v="24.81"/>
  </r>
  <r>
    <n v="30712"/>
    <m/>
    <m/>
    <s v="NOE10"/>
    <x v="22"/>
    <s v="Höflein"/>
    <x v="544"/>
    <n v="22.36"/>
  </r>
  <r>
    <n v="30713"/>
    <m/>
    <m/>
    <s v="NOE10"/>
    <x v="22"/>
    <s v="Hof am Leithaberge"/>
    <x v="201"/>
    <n v="22.07"/>
  </r>
  <r>
    <n v="30715"/>
    <m/>
    <m/>
    <s v="NOE10"/>
    <x v="22"/>
    <s v="Hundsheim"/>
    <x v="49"/>
    <n v="13.45"/>
  </r>
  <r>
    <n v="30716"/>
    <m/>
    <m/>
    <s v="NOE10"/>
    <x v="22"/>
    <s v="Mannersdorf am Leithagebirge"/>
    <x v="545"/>
    <n v="29.91"/>
  </r>
  <r>
    <n v="30718"/>
    <m/>
    <m/>
    <s v="NOE10"/>
    <x v="22"/>
    <s v="Petronell-Carnuntum"/>
    <x v="18"/>
    <n v="25.37"/>
  </r>
  <r>
    <n v="30719"/>
    <m/>
    <m/>
    <s v="NOE10"/>
    <x v="22"/>
    <s v="Prellenkirchen"/>
    <x v="546"/>
    <n v="41.54"/>
  </r>
  <r>
    <n v="30721"/>
    <m/>
    <m/>
    <s v="NOE10"/>
    <x v="22"/>
    <s v="Rohrau"/>
    <x v="547"/>
    <n v="20.5"/>
  </r>
  <r>
    <n v="30722"/>
    <m/>
    <m/>
    <s v="NOE10"/>
    <x v="22"/>
    <s v="Scharndorf"/>
    <x v="180"/>
    <n v="25.82"/>
  </r>
  <r>
    <n v="30726"/>
    <m/>
    <m/>
    <s v="NOE10"/>
    <x v="22"/>
    <s v="Trautmannsdorf an der Leitha"/>
    <x v="548"/>
    <n v="35.43"/>
  </r>
  <r>
    <n v="30728"/>
    <m/>
    <m/>
    <s v="NOE10"/>
    <x v="22"/>
    <s v="Wolfsthal"/>
    <x v="549"/>
    <n v="21.82"/>
  </r>
  <r>
    <n v="30729"/>
    <m/>
    <m/>
    <s v="NOE10"/>
    <x v="22"/>
    <s v="Ebergassing"/>
    <x v="550"/>
    <n v="16.260000000000002"/>
  </r>
  <r>
    <n v="30730"/>
    <m/>
    <m/>
    <s v="NOE10"/>
    <x v="22"/>
    <s v="Fischamend"/>
    <x v="551"/>
    <n v="25.03"/>
  </r>
  <r>
    <n v="30731"/>
    <m/>
    <m/>
    <s v="NOE10"/>
    <x v="22"/>
    <s v="Gramatneusiedl"/>
    <x v="552"/>
    <n v="6.73"/>
  </r>
  <r>
    <n v="30733"/>
    <m/>
    <m/>
    <s v="NOE10"/>
    <x v="22"/>
    <s v="Klein-Neusiedl"/>
    <x v="553"/>
    <n v="5.96"/>
  </r>
  <r>
    <n v="30734"/>
    <m/>
    <m/>
    <s v="NOE10"/>
    <x v="22"/>
    <s v="Lanzendorf"/>
    <x v="554"/>
    <n v="4.54"/>
  </r>
  <r>
    <n v="30735"/>
    <m/>
    <m/>
    <s v="NOE10"/>
    <x v="22"/>
    <s v="Leopoldsdorf"/>
    <x v="555"/>
    <n v="6.96"/>
  </r>
  <r>
    <n v="30737"/>
    <m/>
    <m/>
    <s v="NOE10"/>
    <x v="22"/>
    <s v="Moosbrunn"/>
    <x v="418"/>
    <n v="16.899999999999999"/>
  </r>
  <r>
    <n v="30738"/>
    <m/>
    <m/>
    <s v="NOE10"/>
    <x v="22"/>
    <s v="Rauchenwarth"/>
    <x v="38"/>
    <n v="13.49"/>
  </r>
  <r>
    <n v="30739"/>
    <m/>
    <m/>
    <s v="NOE10"/>
    <x v="22"/>
    <s v="Schwadorf"/>
    <x v="556"/>
    <n v="11.39"/>
  </r>
  <r>
    <n v="30740"/>
    <m/>
    <m/>
    <s v="NOE10"/>
    <x v="22"/>
    <s v="Schwechat"/>
    <x v="557"/>
    <n v="44.83"/>
  </r>
  <r>
    <n v="30101"/>
    <m/>
    <m/>
    <s v="NOE11"/>
    <x v="23"/>
    <s v="Krems an der Donau"/>
    <x v="558"/>
    <n v="51.7"/>
  </r>
  <r>
    <n v="31301"/>
    <m/>
    <m/>
    <s v="NOE11"/>
    <x v="23"/>
    <s v="Aggsbach"/>
    <x v="96"/>
    <n v="13.71"/>
  </r>
  <r>
    <n v="31303"/>
    <m/>
    <m/>
    <s v="NOE11"/>
    <x v="23"/>
    <s v="Bergern im Dunkelsteinerwald"/>
    <x v="559"/>
    <n v="36.729999999999997"/>
  </r>
  <r>
    <n v="31304"/>
    <m/>
    <m/>
    <s v="NOE11"/>
    <x v="23"/>
    <s v="Dürnstein"/>
    <x v="164"/>
    <n v="16.71"/>
  </r>
  <r>
    <n v="31309"/>
    <m/>
    <m/>
    <s v="NOE11"/>
    <x v="23"/>
    <s v="Furth bei Göttweig"/>
    <x v="560"/>
    <n v="12.37"/>
  </r>
  <r>
    <n v="31326"/>
    <m/>
    <m/>
    <s v="NOE11"/>
    <x v="23"/>
    <s v="Maria Laach am Jauerling"/>
    <x v="111"/>
    <n v="36.35"/>
  </r>
  <r>
    <n v="31327"/>
    <m/>
    <m/>
    <s v="NOE11"/>
    <x v="23"/>
    <s v="Mautern an der Donau"/>
    <x v="561"/>
    <n v="9.07"/>
  </r>
  <r>
    <n v="31330"/>
    <m/>
    <m/>
    <s v="NOE11"/>
    <x v="23"/>
    <s v="Mühldorf"/>
    <x v="562"/>
    <n v="28.43"/>
  </r>
  <r>
    <n v="31338"/>
    <m/>
    <m/>
    <s v="NOE11"/>
    <x v="23"/>
    <s v="Rossatz-Arnsdorf"/>
    <x v="563"/>
    <n v="39.21"/>
  </r>
  <r>
    <n v="31344"/>
    <m/>
    <m/>
    <s v="NOE11"/>
    <x v="23"/>
    <s v="Spitz"/>
    <x v="564"/>
    <n v="23.85"/>
  </r>
  <r>
    <n v="31351"/>
    <m/>
    <m/>
    <s v="NOE11"/>
    <x v="23"/>
    <s v="Weißenkirchen in der Wachau"/>
    <x v="565"/>
    <n v="23.34"/>
  </r>
  <r>
    <n v="31507"/>
    <m/>
    <m/>
    <s v="NOE11"/>
    <x v="23"/>
    <s v="Dunkelsteinerwald"/>
    <x v="566"/>
    <n v="54.28"/>
  </r>
  <r>
    <n v="31524"/>
    <m/>
    <m/>
    <s v="NOE11"/>
    <x v="23"/>
    <s v="Melk"/>
    <x v="567"/>
    <n v="25.75"/>
  </r>
  <r>
    <n v="31542"/>
    <m/>
    <m/>
    <s v="NOE11"/>
    <x v="23"/>
    <s v="Schönbühel-Aggsbach"/>
    <x v="568"/>
    <n v="28.48"/>
  </r>
  <r>
    <n v="31553"/>
    <m/>
    <m/>
    <s v="NOE11"/>
    <x v="23"/>
    <s v="Emmersdorf an der Donau"/>
    <x v="418"/>
    <n v="29.69"/>
  </r>
  <r>
    <n v="31910"/>
    <m/>
    <m/>
    <s v="NOE11"/>
    <x v="23"/>
    <s v="Hafnerbach"/>
    <x v="569"/>
    <n v="29.31"/>
  </r>
  <r>
    <n v="31911"/>
    <m/>
    <m/>
    <s v="NOE11"/>
    <x v="23"/>
    <s v="Haunoldstein"/>
    <x v="143"/>
    <n v="9.91"/>
  </r>
  <r>
    <n v="31916"/>
    <m/>
    <m/>
    <s v="NOE11"/>
    <x v="23"/>
    <s v="Karlstetten"/>
    <x v="570"/>
    <n v="28.46"/>
  </r>
  <r>
    <n v="31925"/>
    <m/>
    <m/>
    <s v="NOE11"/>
    <x v="23"/>
    <s v="Neidling"/>
    <x v="571"/>
    <n v="18.690000000000001"/>
  </r>
  <r>
    <n v="30803"/>
    <m/>
    <m/>
    <s v="NOE12"/>
    <x v="24"/>
    <s v="Angern an der March"/>
    <x v="572"/>
    <n v="38.22"/>
  </r>
  <r>
    <n v="30804"/>
    <m/>
    <m/>
    <s v="NOE12"/>
    <x v="24"/>
    <s v="Auersthal"/>
    <x v="573"/>
    <n v="15.24"/>
  </r>
  <r>
    <n v="30805"/>
    <m/>
    <m/>
    <s v="NOE12"/>
    <x v="24"/>
    <s v="Bad Pirawarth"/>
    <x v="574"/>
    <n v="25.45"/>
  </r>
  <r>
    <n v="30810"/>
    <m/>
    <m/>
    <s v="NOE12"/>
    <x v="24"/>
    <s v="Drösing"/>
    <x v="575"/>
    <n v="29.43"/>
  </r>
  <r>
    <n v="30811"/>
    <m/>
    <m/>
    <s v="NOE12"/>
    <x v="24"/>
    <s v="Dürnkrut"/>
    <x v="576"/>
    <n v="30.39"/>
  </r>
  <r>
    <n v="30812"/>
    <m/>
    <m/>
    <s v="NOE12"/>
    <x v="24"/>
    <s v="Ebenthal"/>
    <x v="89"/>
    <n v="18.149999999999999"/>
  </r>
  <r>
    <n v="30824"/>
    <m/>
    <m/>
    <s v="NOE12"/>
    <x v="24"/>
    <s v="Groß-Schweinbarth"/>
    <x v="577"/>
    <n v="25.01"/>
  </r>
  <r>
    <n v="30826"/>
    <m/>
    <m/>
    <s v="NOE12"/>
    <x v="24"/>
    <s v="Hauskirchen"/>
    <x v="578"/>
    <n v="22.08"/>
  </r>
  <r>
    <n v="30827"/>
    <m/>
    <m/>
    <s v="NOE12"/>
    <x v="24"/>
    <s v="Hohenau an der March"/>
    <x v="579"/>
    <n v="23.39"/>
  </r>
  <r>
    <n v="30828"/>
    <m/>
    <m/>
    <s v="NOE12"/>
    <x v="24"/>
    <s v="Hohenruppersdorf"/>
    <x v="580"/>
    <n v="21.42"/>
  </r>
  <r>
    <n v="30829"/>
    <m/>
    <m/>
    <s v="NOE12"/>
    <x v="24"/>
    <s v="Jedenspeigen"/>
    <x v="581"/>
    <n v="23.19"/>
  </r>
  <r>
    <n v="30838"/>
    <m/>
    <m/>
    <s v="NOE12"/>
    <x v="24"/>
    <s v="Matzen-Raggendorf"/>
    <x v="32"/>
    <n v="35.76"/>
  </r>
  <r>
    <n v="30841"/>
    <m/>
    <m/>
    <s v="NOE12"/>
    <x v="24"/>
    <s v="Neusiedl an der Zaya"/>
    <x v="43"/>
    <n v="17.61"/>
  </r>
  <r>
    <n v="30845"/>
    <m/>
    <m/>
    <s v="NOE12"/>
    <x v="24"/>
    <s v="Palterndorf-Dobermannsdorf"/>
    <x v="148"/>
    <n v="18.66"/>
  </r>
  <r>
    <n v="30848"/>
    <m/>
    <m/>
    <s v="NOE12"/>
    <x v="24"/>
    <s v="Prottes"/>
    <x v="488"/>
    <n v="13.81"/>
  </r>
  <r>
    <n v="30850"/>
    <m/>
    <m/>
    <s v="NOE12"/>
    <x v="24"/>
    <s v="Ringelsdorf-Niederabsdorf"/>
    <x v="582"/>
    <n v="32.44"/>
  </r>
  <r>
    <n v="30852"/>
    <m/>
    <m/>
    <s v="NOE12"/>
    <x v="24"/>
    <s v="Schönkirchen-Reyersdorf"/>
    <x v="583"/>
    <n v="17.89"/>
  </r>
  <r>
    <n v="30854"/>
    <m/>
    <m/>
    <s v="NOE12"/>
    <x v="24"/>
    <s v="Spannberg"/>
    <x v="112"/>
    <n v="19.61"/>
  </r>
  <r>
    <n v="30857"/>
    <m/>
    <m/>
    <s v="NOE12"/>
    <x v="24"/>
    <s v="Sulz im Weinviertel"/>
    <x v="584"/>
    <n v="31.38"/>
  </r>
  <r>
    <n v="30859"/>
    <m/>
    <m/>
    <s v="NOE12"/>
    <x v="24"/>
    <s v="Velm-Götzendorf"/>
    <x v="585"/>
    <n v="17.73"/>
  </r>
  <r>
    <n v="30863"/>
    <m/>
    <m/>
    <s v="NOE12"/>
    <x v="24"/>
    <s v="Zistersdorf"/>
    <x v="586"/>
    <n v="88.75"/>
  </r>
  <r>
    <n v="31203"/>
    <m/>
    <m/>
    <s v="NOE12"/>
    <x v="24"/>
    <s v="Ernstbrunn"/>
    <x v="587"/>
    <n v="80.72"/>
  </r>
  <r>
    <n v="31601"/>
    <m/>
    <m/>
    <s v="NOE12"/>
    <x v="24"/>
    <s v="Altlichtenwarth"/>
    <x v="588"/>
    <n v="20.43"/>
  </r>
  <r>
    <n v="31603"/>
    <m/>
    <m/>
    <s v="NOE12"/>
    <x v="24"/>
    <s v="Asparn an der Zaya"/>
    <x v="589"/>
    <n v="40.479999999999997"/>
  </r>
  <r>
    <n v="31604"/>
    <m/>
    <m/>
    <s v="NOE12"/>
    <x v="24"/>
    <s v="Bernhardsthal"/>
    <x v="590"/>
    <n v="52.01"/>
  </r>
  <r>
    <n v="31605"/>
    <m/>
    <m/>
    <s v="NOE12"/>
    <x v="24"/>
    <s v="Bockfließ"/>
    <x v="388"/>
    <n v="23.03"/>
  </r>
  <r>
    <n v="31606"/>
    <m/>
    <m/>
    <s v="NOE12"/>
    <x v="24"/>
    <s v="Drasenhofen"/>
    <x v="469"/>
    <n v="35.200000000000003"/>
  </r>
  <r>
    <n v="31608"/>
    <m/>
    <m/>
    <s v="NOE12"/>
    <x v="24"/>
    <s v="Falkenstein"/>
    <x v="118"/>
    <n v="19.190000000000001"/>
  </r>
  <r>
    <n v="31609"/>
    <m/>
    <m/>
    <s v="NOE12"/>
    <x v="24"/>
    <s v="Fallbach"/>
    <x v="591"/>
    <n v="30.42"/>
  </r>
  <r>
    <n v="31611"/>
    <m/>
    <m/>
    <s v="NOE12"/>
    <x v="24"/>
    <s v="Gaubitsch"/>
    <x v="592"/>
    <n v="22.48"/>
  </r>
  <r>
    <n v="31612"/>
    <m/>
    <m/>
    <s v="NOE12"/>
    <x v="24"/>
    <s v="Gaweinstal"/>
    <x v="593"/>
    <n v="51.71"/>
  </r>
  <r>
    <n v="31613"/>
    <m/>
    <m/>
    <s v="NOE12"/>
    <x v="24"/>
    <s v="Gnadendorf"/>
    <x v="594"/>
    <n v="48.32"/>
  </r>
  <r>
    <n v="31614"/>
    <m/>
    <m/>
    <s v="NOE12"/>
    <x v="24"/>
    <s v="Großebersdorf"/>
    <x v="595"/>
    <n v="18"/>
  </r>
  <r>
    <n v="31615"/>
    <m/>
    <m/>
    <s v="NOE12"/>
    <x v="24"/>
    <s v="Großengersdorf"/>
    <x v="181"/>
    <n v="15.57"/>
  </r>
  <r>
    <n v="31616"/>
    <m/>
    <m/>
    <s v="NOE12"/>
    <x v="24"/>
    <s v="Großharras"/>
    <x v="575"/>
    <n v="42.69"/>
  </r>
  <r>
    <n v="31617"/>
    <m/>
    <m/>
    <s v="NOE12"/>
    <x v="24"/>
    <s v="Großkrut"/>
    <x v="596"/>
    <n v="38.46"/>
  </r>
  <r>
    <n v="31620"/>
    <m/>
    <m/>
    <s v="NOE12"/>
    <x v="24"/>
    <s v="Hausbrunn"/>
    <x v="597"/>
    <n v="16.18"/>
  </r>
  <r>
    <n v="31621"/>
    <m/>
    <m/>
    <s v="NOE12"/>
    <x v="24"/>
    <s v="Herrnbaumgarten"/>
    <x v="598"/>
    <n v="16.52"/>
  </r>
  <r>
    <n v="31622"/>
    <m/>
    <m/>
    <s v="NOE12"/>
    <x v="24"/>
    <s v="Hochleithen"/>
    <x v="599"/>
    <n v="19.920000000000002"/>
  </r>
  <r>
    <n v="31627"/>
    <m/>
    <m/>
    <s v="NOE12"/>
    <x v="24"/>
    <s v="Kreuttal"/>
    <x v="600"/>
    <n v="21.53"/>
  </r>
  <r>
    <n v="31628"/>
    <m/>
    <m/>
    <s v="NOE12"/>
    <x v="24"/>
    <s v="Kreuzstetten"/>
    <x v="601"/>
    <n v="24.34"/>
  </r>
  <r>
    <n v="31629"/>
    <m/>
    <m/>
    <s v="NOE12"/>
    <x v="24"/>
    <s v="Laa an der Thaya"/>
    <x v="602"/>
    <n v="72.89"/>
  </r>
  <r>
    <n v="31630"/>
    <m/>
    <m/>
    <s v="NOE12"/>
    <x v="24"/>
    <s v="Ladendorf"/>
    <x v="441"/>
    <n v="50.12"/>
  </r>
  <r>
    <n v="31633"/>
    <m/>
    <m/>
    <s v="NOE12"/>
    <x v="24"/>
    <s v="Mistelbach"/>
    <x v="603"/>
    <n v="131.56"/>
  </r>
  <r>
    <n v="31634"/>
    <m/>
    <m/>
    <s v="NOE12"/>
    <x v="24"/>
    <s v="Neudorf im Weinviertel"/>
    <x v="65"/>
    <n v="40.14"/>
  </r>
  <r>
    <n v="31636"/>
    <m/>
    <m/>
    <s v="NOE12"/>
    <x v="24"/>
    <s v="Niederleis"/>
    <x v="604"/>
    <n v="19.52"/>
  </r>
  <r>
    <n v="31642"/>
    <m/>
    <m/>
    <s v="NOE12"/>
    <x v="24"/>
    <s v="Pillichsdorf"/>
    <x v="605"/>
    <n v="14.34"/>
  </r>
  <r>
    <n v="31644"/>
    <m/>
    <m/>
    <s v="NOE12"/>
    <x v="24"/>
    <s v="Poysdorf"/>
    <x v="606"/>
    <n v="97.28"/>
  </r>
  <r>
    <n v="31645"/>
    <m/>
    <m/>
    <s v="NOE12"/>
    <x v="24"/>
    <s v="Rabensburg"/>
    <x v="607"/>
    <n v="20.14"/>
  </r>
  <r>
    <n v="31646"/>
    <m/>
    <m/>
    <s v="NOE12"/>
    <x v="24"/>
    <s v="Schrattenberg"/>
    <x v="608"/>
    <n v="19.149999999999999"/>
  </r>
  <r>
    <n v="31649"/>
    <m/>
    <m/>
    <s v="NOE12"/>
    <x v="24"/>
    <s v="Staatz"/>
    <x v="609"/>
    <n v="42.65"/>
  </r>
  <r>
    <n v="31650"/>
    <m/>
    <m/>
    <s v="NOE12"/>
    <x v="24"/>
    <s v="Stronsdorf"/>
    <x v="610"/>
    <n v="48.17"/>
  </r>
  <r>
    <n v="31651"/>
    <m/>
    <m/>
    <s v="NOE12"/>
    <x v="24"/>
    <s v="Ulrichskirchen-Schleinbach"/>
    <x v="611"/>
    <n v="26.51"/>
  </r>
  <r>
    <n v="31652"/>
    <m/>
    <m/>
    <s v="NOE12"/>
    <x v="24"/>
    <s v="Unterstinkenbrunn"/>
    <x v="612"/>
    <n v="9.43"/>
  </r>
  <r>
    <n v="31653"/>
    <m/>
    <m/>
    <s v="NOE12"/>
    <x v="24"/>
    <s v="Wildendürnbach"/>
    <x v="360"/>
    <n v="53.65"/>
  </r>
  <r>
    <n v="31654"/>
    <m/>
    <m/>
    <s v="NOE12"/>
    <x v="24"/>
    <s v="Wilfersdorf"/>
    <x v="613"/>
    <n v="30.49"/>
  </r>
  <r>
    <n v="31655"/>
    <m/>
    <m/>
    <s v="NOE12"/>
    <x v="24"/>
    <s v="Wolkersdorf im Weinviertel"/>
    <x v="614"/>
    <n v="44.6"/>
  </r>
  <r>
    <n v="31658"/>
    <m/>
    <m/>
    <s v="NOE12"/>
    <x v="24"/>
    <s v="Ottenthal"/>
    <x v="615"/>
    <n v="15.4"/>
  </r>
  <r>
    <n v="31001"/>
    <m/>
    <m/>
    <s v="NOE13"/>
    <x v="25"/>
    <s v="Alberndorf im Pulkautal"/>
    <x v="588"/>
    <n v="9.8800000000000008"/>
  </r>
  <r>
    <n v="31008"/>
    <m/>
    <m/>
    <s v="NOE13"/>
    <x v="25"/>
    <s v="Göllersdorf"/>
    <x v="616"/>
    <n v="59.65"/>
  </r>
  <r>
    <n v="31009"/>
    <m/>
    <m/>
    <s v="NOE13"/>
    <x v="25"/>
    <s v="Grabern"/>
    <x v="617"/>
    <n v="30.94"/>
  </r>
  <r>
    <n v="31014"/>
    <m/>
    <m/>
    <s v="NOE13"/>
    <x v="25"/>
    <s v="Guntersdorf"/>
    <x v="618"/>
    <n v="28.41"/>
  </r>
  <r>
    <n v="31015"/>
    <m/>
    <m/>
    <s v="NOE13"/>
    <x v="25"/>
    <s v="Hadres"/>
    <x v="128"/>
    <n v="34.46"/>
  </r>
  <r>
    <n v="31018"/>
    <m/>
    <m/>
    <s v="NOE13"/>
    <x v="25"/>
    <s v="Haugsdorf"/>
    <x v="619"/>
    <n v="21.24"/>
  </r>
  <r>
    <n v="31019"/>
    <m/>
    <m/>
    <s v="NOE13"/>
    <x v="25"/>
    <s v="Heldenberg"/>
    <x v="620"/>
    <n v="27.47"/>
  </r>
  <r>
    <n v="31021"/>
    <m/>
    <m/>
    <s v="NOE13"/>
    <x v="25"/>
    <s v="Hohenwarth-Mühlbach a.M."/>
    <x v="621"/>
    <n v="43.54"/>
  </r>
  <r>
    <n v="31022"/>
    <m/>
    <m/>
    <s v="NOE13"/>
    <x v="25"/>
    <s v="Hollabrunn"/>
    <x v="622"/>
    <n v="152.41999999999999"/>
  </r>
  <r>
    <n v="31025"/>
    <m/>
    <m/>
    <s v="NOE13"/>
    <x v="25"/>
    <s v="Mailberg"/>
    <x v="623"/>
    <n v="15.73"/>
  </r>
  <r>
    <n v="31026"/>
    <m/>
    <m/>
    <s v="NOE13"/>
    <x v="25"/>
    <s v="Maissau"/>
    <x v="185"/>
    <n v="43.1"/>
  </r>
  <r>
    <n v="31028"/>
    <m/>
    <m/>
    <s v="NOE13"/>
    <x v="25"/>
    <s v="Nappersdorf-Kammersdorf"/>
    <x v="624"/>
    <n v="38.85"/>
  </r>
  <r>
    <n v="31033"/>
    <m/>
    <m/>
    <s v="NOE13"/>
    <x v="25"/>
    <s v="Pernersdorf"/>
    <x v="475"/>
    <n v="25.82"/>
  </r>
  <r>
    <n v="31035"/>
    <m/>
    <m/>
    <s v="NOE13"/>
    <x v="25"/>
    <s v="Pulkau"/>
    <x v="625"/>
    <n v="36.72"/>
  </r>
  <r>
    <n v="31036"/>
    <m/>
    <m/>
    <s v="NOE13"/>
    <x v="25"/>
    <s v="Ravelsbach"/>
    <x v="626"/>
    <n v="26.34"/>
  </r>
  <r>
    <n v="31037"/>
    <m/>
    <m/>
    <s v="NOE13"/>
    <x v="25"/>
    <s v="Retz"/>
    <x v="627"/>
    <n v="45.02"/>
  </r>
  <r>
    <n v="31038"/>
    <m/>
    <m/>
    <s v="NOE13"/>
    <x v="25"/>
    <s v="Retzbach"/>
    <x v="438"/>
    <n v="18.149999999999999"/>
  </r>
  <r>
    <n v="31041"/>
    <m/>
    <m/>
    <s v="NOE13"/>
    <x v="25"/>
    <s v="Schrattenthal"/>
    <x v="628"/>
    <n v="22.41"/>
  </r>
  <r>
    <n v="31042"/>
    <m/>
    <m/>
    <s v="NOE13"/>
    <x v="25"/>
    <s v="Seefeld-Kadolz"/>
    <x v="629"/>
    <n v="21.85"/>
  </r>
  <r>
    <n v="31043"/>
    <m/>
    <m/>
    <s v="NOE13"/>
    <x v="25"/>
    <s v="Sitzendorf an der Schmida"/>
    <x v="630"/>
    <n v="61.83"/>
  </r>
  <r>
    <n v="31051"/>
    <m/>
    <m/>
    <s v="NOE13"/>
    <x v="25"/>
    <s v="Wullersdorf"/>
    <x v="57"/>
    <n v="63.89"/>
  </r>
  <r>
    <n v="31052"/>
    <m/>
    <m/>
    <s v="NOE13"/>
    <x v="25"/>
    <s v="Zellerndorf"/>
    <x v="631"/>
    <n v="41.15"/>
  </r>
  <r>
    <n v="31053"/>
    <m/>
    <m/>
    <s v="NOE13"/>
    <x v="25"/>
    <s v="Ziersdorf"/>
    <x v="632"/>
    <n v="48.69"/>
  </r>
  <r>
    <n v="31120"/>
    <m/>
    <m/>
    <s v="NOE13"/>
    <x v="25"/>
    <s v="Röschitz"/>
    <x v="633"/>
    <n v="21.17"/>
  </r>
  <r>
    <n v="31201"/>
    <m/>
    <m/>
    <s v="NOE14"/>
    <x v="26"/>
    <s v="Bisamberg"/>
    <x v="634"/>
    <n v="10.77"/>
  </r>
  <r>
    <n v="31202"/>
    <m/>
    <m/>
    <s v="NOE14"/>
    <x v="26"/>
    <s v="Enzersfeld im Weinviertel"/>
    <x v="635"/>
    <n v="9.85"/>
  </r>
  <r>
    <n v="31204"/>
    <m/>
    <m/>
    <s v="NOE14"/>
    <x v="26"/>
    <s v="Großmugl"/>
    <x v="99"/>
    <n v="64.47"/>
  </r>
  <r>
    <n v="31205"/>
    <m/>
    <m/>
    <s v="NOE14"/>
    <x v="26"/>
    <s v="Großrußbach"/>
    <x v="636"/>
    <n v="32.76"/>
  </r>
  <r>
    <n v="31206"/>
    <m/>
    <m/>
    <s v="NOE14"/>
    <x v="26"/>
    <s v="Hagenbrunn"/>
    <x v="637"/>
    <n v="13.5"/>
  </r>
  <r>
    <n v="31207"/>
    <m/>
    <m/>
    <s v="NOE14"/>
    <x v="26"/>
    <s v="Harmannsdorf"/>
    <x v="638"/>
    <n v="55.58"/>
  </r>
  <r>
    <n v="31208"/>
    <m/>
    <m/>
    <s v="NOE14"/>
    <x v="26"/>
    <s v="Hausleiten"/>
    <x v="639"/>
    <n v="61.14"/>
  </r>
  <r>
    <n v="31213"/>
    <m/>
    <m/>
    <s v="NOE14"/>
    <x v="26"/>
    <s v="Korneuburg"/>
    <x v="640"/>
    <n v="9.7100000000000009"/>
  </r>
  <r>
    <n v="31214"/>
    <m/>
    <m/>
    <s v="NOE14"/>
    <x v="26"/>
    <s v="Langenzersdorf"/>
    <x v="641"/>
    <n v="10.67"/>
  </r>
  <r>
    <n v="31215"/>
    <m/>
    <m/>
    <s v="NOE14"/>
    <x v="26"/>
    <s v="Leitzersdorf"/>
    <x v="642"/>
    <n v="27.89"/>
  </r>
  <r>
    <n v="31216"/>
    <m/>
    <m/>
    <s v="NOE14"/>
    <x v="26"/>
    <s v="Leobendorf"/>
    <x v="643"/>
    <n v="30"/>
  </r>
  <r>
    <n v="31224"/>
    <m/>
    <m/>
    <s v="NOE14"/>
    <x v="26"/>
    <s v="Rußbach"/>
    <x v="644"/>
    <n v="30.7"/>
  </r>
  <r>
    <n v="31226"/>
    <m/>
    <m/>
    <s v="NOE14"/>
    <x v="26"/>
    <s v="Sierndorf"/>
    <x v="645"/>
    <n v="55.09"/>
  </r>
  <r>
    <n v="31227"/>
    <m/>
    <m/>
    <s v="NOE14"/>
    <x v="26"/>
    <s v="Spillern"/>
    <x v="646"/>
    <n v="12.7"/>
  </r>
  <r>
    <n v="31229"/>
    <m/>
    <m/>
    <s v="NOE14"/>
    <x v="26"/>
    <s v="Stetten"/>
    <x v="647"/>
    <n v="7.74"/>
  </r>
  <r>
    <n v="31230"/>
    <m/>
    <m/>
    <s v="NOE14"/>
    <x v="26"/>
    <s v="Stockerau"/>
    <x v="648"/>
    <n v="37.44"/>
  </r>
  <r>
    <n v="31234"/>
    <m/>
    <m/>
    <s v="NOE14"/>
    <x v="26"/>
    <s v="Niederhollabrunn"/>
    <x v="649"/>
    <n v="50.36"/>
  </r>
  <r>
    <n v="31235"/>
    <m/>
    <m/>
    <s v="NOE14"/>
    <x v="26"/>
    <s v="Gerasdorf bei Wien"/>
    <x v="650"/>
    <n v="35.24"/>
  </r>
  <r>
    <n v="31101"/>
    <m/>
    <m/>
    <s v="NOE15"/>
    <x v="27"/>
    <s v="Altenburg"/>
    <x v="651"/>
    <n v="28.1"/>
  </r>
  <r>
    <n v="31106"/>
    <m/>
    <m/>
    <s v="NOE15"/>
    <x v="27"/>
    <s v="Gars am Kamp"/>
    <x v="652"/>
    <n v="50.42"/>
  </r>
  <r>
    <n v="31119"/>
    <m/>
    <m/>
    <s v="NOE15"/>
    <x v="27"/>
    <s v="Röhrenbach"/>
    <x v="653"/>
    <n v="25.12"/>
  </r>
  <r>
    <n v="31121"/>
    <m/>
    <m/>
    <s v="NOE15"/>
    <x v="27"/>
    <s v="Rosenburg-Mold"/>
    <x v="654"/>
    <n v="30.67"/>
  </r>
  <r>
    <n v="31308"/>
    <m/>
    <m/>
    <s v="NOE15"/>
    <x v="27"/>
    <s v="Grafenegg"/>
    <x v="655"/>
    <n v="28.51"/>
  </r>
  <r>
    <n v="31310"/>
    <m/>
    <m/>
    <s v="NOE15"/>
    <x v="27"/>
    <s v="Gedersdorf"/>
    <x v="656"/>
    <n v="18.829999999999998"/>
  </r>
  <r>
    <n v="31311"/>
    <m/>
    <m/>
    <s v="NOE15"/>
    <x v="27"/>
    <s v="Gföhl"/>
    <x v="657"/>
    <n v="80.73"/>
  </r>
  <r>
    <n v="31315"/>
    <m/>
    <m/>
    <s v="NOE15"/>
    <x v="27"/>
    <s v="Hadersdorf-Kammern"/>
    <x v="658"/>
    <n v="4.79"/>
  </r>
  <r>
    <n v="31319"/>
    <m/>
    <m/>
    <s v="NOE15"/>
    <x v="27"/>
    <s v="Jaidhof"/>
    <x v="659"/>
    <n v="44.79"/>
  </r>
  <r>
    <n v="31321"/>
    <m/>
    <m/>
    <s v="NOE15"/>
    <x v="27"/>
    <s v="Krumau am Kamp"/>
    <x v="660"/>
    <n v="26.87"/>
  </r>
  <r>
    <n v="31322"/>
    <m/>
    <m/>
    <s v="NOE15"/>
    <x v="27"/>
    <s v="Langenlois"/>
    <x v="661"/>
    <n v="66.94"/>
  </r>
  <r>
    <n v="31324"/>
    <m/>
    <m/>
    <s v="NOE15"/>
    <x v="27"/>
    <s v="Lichtenau im Waldviertel"/>
    <x v="236"/>
    <n v="58.28"/>
  </r>
  <r>
    <n v="31336"/>
    <m/>
    <m/>
    <s v="NOE15"/>
    <x v="27"/>
    <s v="Rastenfeld"/>
    <x v="590"/>
    <n v="47.52"/>
  </r>
  <r>
    <n v="31337"/>
    <m/>
    <m/>
    <s v="NOE15"/>
    <x v="27"/>
    <s v="Rohrendorf bei Krems"/>
    <x v="662"/>
    <n v="9.7799999999999994"/>
  </r>
  <r>
    <n v="31340"/>
    <m/>
    <m/>
    <s v="NOE15"/>
    <x v="27"/>
    <s v="St. Leonhard am Hornerwald"/>
    <x v="663"/>
    <n v="51.4"/>
  </r>
  <r>
    <n v="31343"/>
    <m/>
    <m/>
    <s v="NOE15"/>
    <x v="27"/>
    <s v="Senftenberg"/>
    <x v="664"/>
    <n v="34.76"/>
  </r>
  <r>
    <n v="31346"/>
    <m/>
    <m/>
    <s v="NOE15"/>
    <x v="27"/>
    <s v="Straß im Straßertale"/>
    <x v="665"/>
    <n v="22.48"/>
  </r>
  <r>
    <n v="31347"/>
    <m/>
    <m/>
    <s v="NOE15"/>
    <x v="27"/>
    <s v="Stratzing"/>
    <x v="666"/>
    <n v="5.88"/>
  </r>
  <r>
    <n v="31355"/>
    <m/>
    <m/>
    <s v="NOE15"/>
    <x v="27"/>
    <s v="Schönberg am Kamp"/>
    <x v="419"/>
    <n v="53.07"/>
  </r>
  <r>
    <n v="31356"/>
    <m/>
    <m/>
    <s v="NOE15"/>
    <x v="27"/>
    <s v="Droß"/>
    <x v="667"/>
    <n v="10.26"/>
  </r>
  <r>
    <n v="32501"/>
    <m/>
    <m/>
    <s v="NOE15"/>
    <x v="27"/>
    <s v="Allentsteig"/>
    <x v="668"/>
    <n v="71.64"/>
  </r>
  <r>
    <n v="32504"/>
    <m/>
    <m/>
    <s v="NOE15"/>
    <x v="27"/>
    <s v="Echsenbach"/>
    <x v="669"/>
    <n v="23.1"/>
  </r>
  <r>
    <n v="32505"/>
    <m/>
    <m/>
    <s v="NOE15"/>
    <x v="27"/>
    <s v="Göpfritz an der Wild"/>
    <x v="670"/>
    <n v="60.72"/>
  </r>
  <r>
    <n v="32520"/>
    <m/>
    <m/>
    <s v="NOE15"/>
    <x v="27"/>
    <s v="Pölla"/>
    <x v="671"/>
    <n v="104.26"/>
  </r>
  <r>
    <n v="32524"/>
    <m/>
    <m/>
    <s v="NOE15"/>
    <x v="27"/>
    <s v="Schwarzenau"/>
    <x v="447"/>
    <n v="28.24"/>
  </r>
  <r>
    <n v="31901"/>
    <m/>
    <m/>
    <s v="NOE16"/>
    <x v="28"/>
    <s v="Altlengbach"/>
    <x v="672"/>
    <n v="35.54"/>
  </r>
  <r>
    <n v="31902"/>
    <m/>
    <m/>
    <s v="NOE16"/>
    <x v="28"/>
    <s v="Asperhofen"/>
    <x v="312"/>
    <n v="28.92"/>
  </r>
  <r>
    <n v="31903"/>
    <m/>
    <m/>
    <s v="NOE16"/>
    <x v="28"/>
    <s v="Böheimkirchen"/>
    <x v="673"/>
    <n v="45.49"/>
  </r>
  <r>
    <n v="31904"/>
    <m/>
    <m/>
    <s v="NOE16"/>
    <x v="28"/>
    <s v="Brand-Laaben"/>
    <x v="296"/>
    <n v="34.53"/>
  </r>
  <r>
    <n v="31905"/>
    <m/>
    <m/>
    <s v="NOE16"/>
    <x v="28"/>
    <s v="Eichgraben"/>
    <x v="674"/>
    <n v="8.8800000000000008"/>
  </r>
  <r>
    <n v="31917"/>
    <m/>
    <m/>
    <s v="NOE16"/>
    <x v="28"/>
    <s v="Kasten bei Böheimkirchen"/>
    <x v="675"/>
    <n v="20.54"/>
  </r>
  <r>
    <n v="31919"/>
    <m/>
    <m/>
    <s v="NOE16"/>
    <x v="28"/>
    <s v="Kirchstetten"/>
    <x v="676"/>
    <n v="17.77"/>
  </r>
  <r>
    <n v="31921"/>
    <m/>
    <m/>
    <s v="NOE16"/>
    <x v="28"/>
    <s v="Maria-Anzbach"/>
    <x v="677"/>
    <n v="18.190000000000001"/>
  </r>
  <r>
    <n v="31923"/>
    <m/>
    <m/>
    <s v="NOE16"/>
    <x v="28"/>
    <s v="Michelbach"/>
    <x v="529"/>
    <n v="25.06"/>
  </r>
  <r>
    <n v="31926"/>
    <m/>
    <m/>
    <s v="NOE16"/>
    <x v="28"/>
    <s v="Neulengbach"/>
    <x v="678"/>
    <n v="51.66"/>
  </r>
  <r>
    <n v="31927"/>
    <m/>
    <m/>
    <s v="NOE16"/>
    <x v="28"/>
    <s v="Neustift-Innermanzing"/>
    <x v="679"/>
    <n v="14.84"/>
  </r>
  <r>
    <n v="31934"/>
    <m/>
    <m/>
    <s v="NOE16"/>
    <x v="28"/>
    <s v="Pyhra"/>
    <x v="680"/>
    <n v="66.94"/>
  </r>
  <r>
    <n v="31941"/>
    <m/>
    <m/>
    <s v="NOE16"/>
    <x v="28"/>
    <s v="Stössing"/>
    <x v="681"/>
    <n v="27.51"/>
  </r>
  <r>
    <n v="30801"/>
    <m/>
    <m/>
    <s v="NOE17"/>
    <x v="29"/>
    <s v="Aderklaa"/>
    <x v="682"/>
    <n v="8.6300000000000008"/>
  </r>
  <r>
    <n v="30802"/>
    <m/>
    <m/>
    <s v="NOE17"/>
    <x v="29"/>
    <s v="Andlersdorf"/>
    <x v="683"/>
    <n v="5.9"/>
  </r>
  <r>
    <n v="30808"/>
    <m/>
    <m/>
    <s v="NOE17"/>
    <x v="29"/>
    <s v="Deutsch-Wagram"/>
    <x v="684"/>
    <n v="30.62"/>
  </r>
  <r>
    <n v="30813"/>
    <m/>
    <m/>
    <s v="NOE17"/>
    <x v="29"/>
    <s v="Eckartsau"/>
    <x v="234"/>
    <n v="48.97"/>
  </r>
  <r>
    <n v="30814"/>
    <m/>
    <m/>
    <s v="NOE17"/>
    <x v="29"/>
    <s v="Engelhartstetten"/>
    <x v="213"/>
    <n v="65.63"/>
  </r>
  <r>
    <n v="30817"/>
    <m/>
    <m/>
    <s v="NOE17"/>
    <x v="29"/>
    <s v="Gänserndorf"/>
    <x v="685"/>
    <n v="30.57"/>
  </r>
  <r>
    <n v="30819"/>
    <m/>
    <m/>
    <s v="NOE17"/>
    <x v="29"/>
    <s v="Glinzendorf"/>
    <x v="120"/>
    <n v="10.43"/>
  </r>
  <r>
    <n v="30821"/>
    <m/>
    <m/>
    <s v="NOE17"/>
    <x v="29"/>
    <s v="Groß-Enzersdorf"/>
    <x v="686"/>
    <n v="83.89"/>
  </r>
  <r>
    <n v="30822"/>
    <m/>
    <m/>
    <s v="NOE17"/>
    <x v="29"/>
    <s v="Großhofen"/>
    <x v="687"/>
    <n v="6.18"/>
  </r>
  <r>
    <n v="30825"/>
    <m/>
    <m/>
    <s v="NOE17"/>
    <x v="29"/>
    <s v="Haringsee"/>
    <x v="511"/>
    <n v="27.11"/>
  </r>
  <r>
    <n v="30830"/>
    <m/>
    <m/>
    <s v="NOE17"/>
    <x v="29"/>
    <s v="Lassee"/>
    <x v="688"/>
    <n v="55.63"/>
  </r>
  <r>
    <n v="30831"/>
    <m/>
    <m/>
    <s v="NOE17"/>
    <x v="29"/>
    <s v="Leopoldsdorf im Marchfelde"/>
    <x v="689"/>
    <n v="28.95"/>
  </r>
  <r>
    <n v="30834"/>
    <m/>
    <m/>
    <s v="NOE17"/>
    <x v="29"/>
    <s v="Mannsdorf an der Donau"/>
    <x v="690"/>
    <n v="10.32"/>
  </r>
  <r>
    <n v="30835"/>
    <m/>
    <m/>
    <s v="NOE17"/>
    <x v="29"/>
    <s v="Marchegg"/>
    <x v="691"/>
    <n v="45.58"/>
  </r>
  <r>
    <n v="30836"/>
    <m/>
    <m/>
    <s v="NOE17"/>
    <x v="29"/>
    <s v="Markgrafneusiedl"/>
    <x v="692"/>
    <n v="19.82"/>
  </r>
  <r>
    <n v="30842"/>
    <m/>
    <m/>
    <s v="NOE17"/>
    <x v="29"/>
    <s v="Obersiebenbrunn"/>
    <x v="693"/>
    <n v="26.91"/>
  </r>
  <r>
    <n v="30844"/>
    <m/>
    <m/>
    <s v="NOE17"/>
    <x v="29"/>
    <s v="Orth an der Donau"/>
    <x v="694"/>
    <n v="33.49"/>
  </r>
  <r>
    <n v="30846"/>
    <m/>
    <m/>
    <s v="NOE17"/>
    <x v="29"/>
    <s v="Parbasdorf"/>
    <x v="695"/>
    <n v="10.23"/>
  </r>
  <r>
    <n v="30849"/>
    <m/>
    <m/>
    <s v="NOE17"/>
    <x v="29"/>
    <s v="Raasdorf"/>
    <x v="696"/>
    <n v="13.2"/>
  </r>
  <r>
    <n v="30856"/>
    <m/>
    <m/>
    <s v="NOE17"/>
    <x v="29"/>
    <s v="Strasshof an der Nordbahn"/>
    <x v="697"/>
    <n v="11.68"/>
  </r>
  <r>
    <n v="30858"/>
    <m/>
    <m/>
    <s v="NOE17"/>
    <x v="29"/>
    <s v="Untersiebenbrunn"/>
    <x v="698"/>
    <n v="30.5"/>
  </r>
  <r>
    <n v="30860"/>
    <m/>
    <m/>
    <s v="NOE17"/>
    <x v="29"/>
    <s v="Weikendorf"/>
    <x v="699"/>
    <n v="46.3"/>
  </r>
  <r>
    <n v="30865"/>
    <m/>
    <m/>
    <s v="NOE17"/>
    <x v="29"/>
    <s v="Weiden an der March"/>
    <x v="700"/>
    <n v="55.87"/>
  </r>
  <r>
    <n v="30301"/>
    <m/>
    <m/>
    <s v="NOE18"/>
    <x v="30"/>
    <s v="Waidhofen an der Ybbs"/>
    <x v="701"/>
    <n v="131.18"/>
  </r>
  <r>
    <n v="30516"/>
    <m/>
    <m/>
    <s v="NOE18"/>
    <x v="30"/>
    <s v="Hollenstein an der Ybbs"/>
    <x v="702"/>
    <n v="126.5"/>
  </r>
  <r>
    <n v="30524"/>
    <m/>
    <m/>
    <s v="NOE18"/>
    <x v="30"/>
    <s v="Opponitz"/>
    <x v="105"/>
    <n v="39.6"/>
  </r>
  <r>
    <n v="30526"/>
    <m/>
    <m/>
    <s v="NOE18"/>
    <x v="30"/>
    <s v="St. Georgen am Reith"/>
    <x v="703"/>
    <n v="40.08"/>
  </r>
  <r>
    <n v="30533"/>
    <m/>
    <m/>
    <s v="NOE18"/>
    <x v="30"/>
    <s v="Sonntagberg"/>
    <x v="704"/>
    <n v="18.3"/>
  </r>
  <r>
    <n v="30543"/>
    <m/>
    <m/>
    <s v="NOE18"/>
    <x v="30"/>
    <s v="Ybbsitz"/>
    <x v="705"/>
    <n v="104.29"/>
  </r>
  <r>
    <n v="31503"/>
    <m/>
    <m/>
    <s v="NOE18"/>
    <x v="30"/>
    <s v="Bergland"/>
    <x v="706"/>
    <n v="33.869999999999997"/>
  </r>
  <r>
    <n v="31527"/>
    <m/>
    <m/>
    <s v="NOE18"/>
    <x v="30"/>
    <s v="Neumarkt an der Ybbs"/>
    <x v="707"/>
    <n v="9.32"/>
  </r>
  <r>
    <n v="31531"/>
    <m/>
    <m/>
    <s v="NOE18"/>
    <x v="30"/>
    <s v="Petzenkirchen"/>
    <x v="708"/>
    <n v="2.89"/>
  </r>
  <r>
    <n v="32001"/>
    <m/>
    <m/>
    <s v="NOE18"/>
    <x v="30"/>
    <s v="Gaming"/>
    <x v="548"/>
    <n v="243.87"/>
  </r>
  <r>
    <n v="32002"/>
    <m/>
    <m/>
    <s v="NOE18"/>
    <x v="30"/>
    <s v="Göstling an der Ybbs"/>
    <x v="709"/>
    <n v="143.66"/>
  </r>
  <r>
    <n v="32003"/>
    <m/>
    <m/>
    <s v="NOE18"/>
    <x v="30"/>
    <s v="Gresten"/>
    <x v="710"/>
    <n v="3.84"/>
  </r>
  <r>
    <n v="32004"/>
    <m/>
    <m/>
    <s v="NOE18"/>
    <x v="30"/>
    <s v="Gresten-Land"/>
    <x v="235"/>
    <n v="55.62"/>
  </r>
  <r>
    <n v="32005"/>
    <m/>
    <m/>
    <s v="NOE18"/>
    <x v="30"/>
    <s v="Lunz am See"/>
    <x v="711"/>
    <n v="101.66"/>
  </r>
  <r>
    <n v="32008"/>
    <m/>
    <m/>
    <s v="NOE18"/>
    <x v="30"/>
    <s v="Purgstall an der Erlauf"/>
    <x v="712"/>
    <n v="55.97"/>
  </r>
  <r>
    <n v="32009"/>
    <m/>
    <m/>
    <s v="NOE18"/>
    <x v="30"/>
    <s v="Randegg"/>
    <x v="713"/>
    <n v="51.82"/>
  </r>
  <r>
    <n v="32010"/>
    <m/>
    <m/>
    <s v="NOE18"/>
    <x v="30"/>
    <s v="Reinsberg"/>
    <x v="714"/>
    <n v="29.44"/>
  </r>
  <r>
    <n v="32011"/>
    <m/>
    <m/>
    <s v="NOE18"/>
    <x v="30"/>
    <s v="St. Anton an der Jeßnitz"/>
    <x v="66"/>
    <n v="69.7"/>
  </r>
  <r>
    <n v="32013"/>
    <m/>
    <m/>
    <s v="NOE18"/>
    <x v="30"/>
    <s v="Scheibbs"/>
    <x v="715"/>
    <n v="45.96"/>
  </r>
  <r>
    <n v="32014"/>
    <m/>
    <m/>
    <s v="NOE18"/>
    <x v="30"/>
    <s v="Steinakirchen am Forst"/>
    <x v="716"/>
    <n v="34.92"/>
  </r>
  <r>
    <n v="32015"/>
    <m/>
    <m/>
    <s v="NOE18"/>
    <x v="30"/>
    <s v="Wang"/>
    <x v="717"/>
    <n v="19.57"/>
  </r>
  <r>
    <n v="32016"/>
    <m/>
    <m/>
    <s v="NOE18"/>
    <x v="30"/>
    <s v="Wieselburg"/>
    <x v="718"/>
    <n v="5.42"/>
  </r>
  <r>
    <n v="32017"/>
    <m/>
    <m/>
    <s v="NOE18"/>
    <x v="30"/>
    <s v="Wieselburg-Land"/>
    <x v="719"/>
    <n v="33.880000000000003"/>
  </r>
  <r>
    <n v="32018"/>
    <m/>
    <m/>
    <s v="NOE18"/>
    <x v="30"/>
    <s v="Wolfpassing"/>
    <x v="720"/>
    <n v="20.29"/>
  </r>
  <r>
    <n v="32202"/>
    <m/>
    <m/>
    <s v="NOE19"/>
    <x v="31"/>
    <s v="Dietmanns"/>
    <x v="721"/>
    <n v="6.88"/>
  </r>
  <r>
    <n v="32203"/>
    <m/>
    <m/>
    <s v="NOE19"/>
    <x v="31"/>
    <s v="Dobersberg"/>
    <x v="205"/>
    <n v="47.57"/>
  </r>
  <r>
    <n v="32206"/>
    <m/>
    <m/>
    <s v="NOE19"/>
    <x v="31"/>
    <s v="Gastern"/>
    <x v="722"/>
    <n v="24.98"/>
  </r>
  <r>
    <n v="32207"/>
    <m/>
    <m/>
    <s v="NOE19"/>
    <x v="31"/>
    <s v="Groß-Siegharts"/>
    <x v="723"/>
    <n v="44.26"/>
  </r>
  <r>
    <n v="32209"/>
    <m/>
    <m/>
    <s v="NOE19"/>
    <x v="31"/>
    <s v="Karlstein an der Thaya"/>
    <x v="724"/>
    <n v="48.9"/>
  </r>
  <r>
    <n v="32210"/>
    <m/>
    <m/>
    <s v="NOE19"/>
    <x v="31"/>
    <s v="Kautzen"/>
    <x v="607"/>
    <n v="35.380000000000003"/>
  </r>
  <r>
    <n v="32214"/>
    <m/>
    <m/>
    <s v="NOE19"/>
    <x v="31"/>
    <s v="Pfaffenschlag bei Waidhofen a.d.Thaya"/>
    <x v="725"/>
    <n v="29.74"/>
  </r>
  <r>
    <n v="32217"/>
    <m/>
    <m/>
    <s v="NOE19"/>
    <x v="31"/>
    <s v="Thaya"/>
    <x v="726"/>
    <n v="43.3"/>
  </r>
  <r>
    <n v="32219"/>
    <m/>
    <m/>
    <s v="NOE19"/>
    <x v="31"/>
    <s v="Vitis"/>
    <x v="727"/>
    <n v="55.53"/>
  </r>
  <r>
    <n v="32220"/>
    <m/>
    <m/>
    <s v="NOE19"/>
    <x v="31"/>
    <s v="Waidhofen an der Thaya"/>
    <x v="728"/>
    <n v="46.06"/>
  </r>
  <r>
    <n v="32221"/>
    <m/>
    <m/>
    <s v="NOE19"/>
    <x v="31"/>
    <s v="Waidhofen an der Thaya-Land"/>
    <x v="729"/>
    <n v="32.47"/>
  </r>
  <r>
    <n v="32222"/>
    <m/>
    <m/>
    <s v="NOE19"/>
    <x v="31"/>
    <s v="Waldkirchen an der Thaya"/>
    <x v="730"/>
    <n v="42.7"/>
  </r>
  <r>
    <n v="32223"/>
    <m/>
    <m/>
    <s v="NOE19"/>
    <x v="31"/>
    <s v="Windigsteig"/>
    <x v="731"/>
    <n v="25.57"/>
  </r>
  <r>
    <n v="41101"/>
    <m/>
    <m/>
    <s v="OOE01"/>
    <x v="32"/>
    <s v="Allerheiligen im Mühlkreis"/>
    <x v="732"/>
    <n v="20.239999999999998"/>
  </r>
  <r>
    <n v="41102"/>
    <m/>
    <m/>
    <s v="OOE01"/>
    <x v="32"/>
    <s v="Arbing"/>
    <x v="733"/>
    <n v="12.01"/>
  </r>
  <r>
    <n v="41103"/>
    <m/>
    <m/>
    <s v="OOE01"/>
    <x v="32"/>
    <s v="Baumgartenberg"/>
    <x v="734"/>
    <n v="15.71"/>
  </r>
  <r>
    <n v="41104"/>
    <m/>
    <m/>
    <s v="OOE01"/>
    <x v="32"/>
    <s v="Dimbach"/>
    <x v="735"/>
    <n v="31.27"/>
  </r>
  <r>
    <n v="41105"/>
    <m/>
    <m/>
    <s v="OOE01"/>
    <x v="32"/>
    <s v="Grein"/>
    <x v="736"/>
    <n v="18.420000000000002"/>
  </r>
  <r>
    <n v="41106"/>
    <m/>
    <m/>
    <s v="OOE01"/>
    <x v="32"/>
    <s v="Katsdorf"/>
    <x v="737"/>
    <n v="14.61"/>
  </r>
  <r>
    <n v="41107"/>
    <m/>
    <m/>
    <s v="OOE01"/>
    <x v="32"/>
    <s v="Klam"/>
    <x v="738"/>
    <n v="8.35"/>
  </r>
  <r>
    <n v="41108"/>
    <m/>
    <m/>
    <s v="OOE01"/>
    <x v="32"/>
    <s v="Bad Kreuzen"/>
    <x v="739"/>
    <n v="39.9"/>
  </r>
  <r>
    <n v="41109"/>
    <m/>
    <m/>
    <s v="OOE01"/>
    <x v="32"/>
    <s v="Langenstein"/>
    <x v="740"/>
    <n v="12.32"/>
  </r>
  <r>
    <n v="41111"/>
    <m/>
    <m/>
    <s v="OOE01"/>
    <x v="32"/>
    <s v="Mauthausen"/>
    <x v="741"/>
    <n v="14.03"/>
  </r>
  <r>
    <n v="41112"/>
    <m/>
    <m/>
    <s v="OOE01"/>
    <x v="32"/>
    <s v="Mitterkirchen im Machland"/>
    <x v="742"/>
    <n v="28.85"/>
  </r>
  <r>
    <n v="41113"/>
    <m/>
    <m/>
    <s v="OOE01"/>
    <x v="32"/>
    <s v="Münzbach"/>
    <x v="93"/>
    <n v="24.86"/>
  </r>
  <r>
    <n v="41114"/>
    <m/>
    <m/>
    <s v="OOE01"/>
    <x v="32"/>
    <s v="Naarn im Machlande"/>
    <x v="200"/>
    <n v="35.130000000000003"/>
  </r>
  <r>
    <n v="41115"/>
    <m/>
    <m/>
    <s v="OOE01"/>
    <x v="32"/>
    <s v="Pabneukirchen"/>
    <x v="84"/>
    <n v="40.92"/>
  </r>
  <r>
    <n v="41116"/>
    <m/>
    <m/>
    <s v="OOE01"/>
    <x v="32"/>
    <s v="Perg"/>
    <x v="743"/>
    <n v="26.46"/>
  </r>
  <r>
    <n v="41117"/>
    <m/>
    <m/>
    <s v="OOE01"/>
    <x v="32"/>
    <s v="Rechberg"/>
    <x v="33"/>
    <n v="13.75"/>
  </r>
  <r>
    <n v="41118"/>
    <m/>
    <m/>
    <s v="OOE01"/>
    <x v="32"/>
    <s v="Ried in der Riedmark"/>
    <x v="744"/>
    <n v="32.630000000000003"/>
  </r>
  <r>
    <n v="41120"/>
    <m/>
    <m/>
    <s v="OOE01"/>
    <x v="32"/>
    <s v="St. Georgen an der Gusen"/>
    <x v="745"/>
    <n v="7.09"/>
  </r>
  <r>
    <n v="41121"/>
    <m/>
    <m/>
    <s v="OOE01"/>
    <x v="32"/>
    <s v="St. Nikola an der Donau"/>
    <x v="746"/>
    <n v="13.12"/>
  </r>
  <r>
    <n v="41122"/>
    <m/>
    <m/>
    <s v="OOE01"/>
    <x v="32"/>
    <s v="St. Thomas am Blasenstein"/>
    <x v="111"/>
    <n v="28.98"/>
  </r>
  <r>
    <n v="41123"/>
    <m/>
    <m/>
    <s v="OOE01"/>
    <x v="32"/>
    <s v="Saxen"/>
    <x v="747"/>
    <n v="19"/>
  </r>
  <r>
    <n v="41124"/>
    <m/>
    <m/>
    <s v="OOE01"/>
    <x v="32"/>
    <s v="Schwertberg"/>
    <x v="748"/>
    <n v="18.79"/>
  </r>
  <r>
    <n v="41125"/>
    <m/>
    <m/>
    <s v="OOE01"/>
    <x v="32"/>
    <s v="Waldhausen im Strudengau"/>
    <x v="749"/>
    <n v="46.69"/>
  </r>
  <r>
    <n v="41126"/>
    <m/>
    <m/>
    <s v="OOE01"/>
    <x v="32"/>
    <s v="Windhaag bei Perg"/>
    <x v="750"/>
    <n v="19.12"/>
  </r>
  <r>
    <n v="40606"/>
    <m/>
    <m/>
    <s v="OOE02"/>
    <x v="33"/>
    <s v="Kaltenberg"/>
    <x v="751"/>
    <n v="17.2"/>
  </r>
  <r>
    <n v="40608"/>
    <m/>
    <m/>
    <s v="OOE02"/>
    <x v="33"/>
    <s v="Königswiesen"/>
    <x v="752"/>
    <n v="73.38"/>
  </r>
  <r>
    <n v="40611"/>
    <m/>
    <m/>
    <s v="OOE02"/>
    <x v="33"/>
    <s v="Liebenau"/>
    <x v="62"/>
    <n v="76.31"/>
  </r>
  <r>
    <n v="40613"/>
    <m/>
    <m/>
    <s v="OOE02"/>
    <x v="33"/>
    <s v="Pierbach"/>
    <x v="753"/>
    <n v="22.72"/>
  </r>
  <r>
    <n v="40617"/>
    <m/>
    <m/>
    <s v="OOE02"/>
    <x v="33"/>
    <s v="St. Leonhard bei Freistadt"/>
    <x v="68"/>
    <n v="35.01"/>
  </r>
  <r>
    <n v="40619"/>
    <m/>
    <m/>
    <s v="OOE02"/>
    <x v="33"/>
    <s v="Schönau im Mühlkreis"/>
    <x v="754"/>
    <n v="38.54"/>
  </r>
  <r>
    <n v="40621"/>
    <m/>
    <m/>
    <s v="OOE02"/>
    <x v="33"/>
    <s v="Unterweißenbach"/>
    <x v="755"/>
    <n v="48.73"/>
  </r>
  <r>
    <n v="40625"/>
    <m/>
    <m/>
    <s v="OOE02"/>
    <x v="33"/>
    <s v="Weitersfelden"/>
    <x v="756"/>
    <n v="43.72"/>
  </r>
  <r>
    <n v="40627"/>
    <m/>
    <m/>
    <s v="OOE02"/>
    <x v="33"/>
    <s v="Bad Zell"/>
    <x v="757"/>
    <n v="45.52"/>
  </r>
  <r>
    <n v="41119"/>
    <m/>
    <m/>
    <s v="OOE02"/>
    <x v="33"/>
    <s v="St. Georgen am Walde"/>
    <x v="758"/>
    <n v="53.59"/>
  </r>
  <r>
    <n v="40403"/>
    <m/>
    <m/>
    <s v="OOE03"/>
    <x v="34"/>
    <s v="Auerbach"/>
    <x v="759"/>
    <n v="10.78"/>
  </r>
  <r>
    <n v="40404"/>
    <m/>
    <m/>
    <s v="OOE03"/>
    <x v="34"/>
    <s v="Braunau am Inn"/>
    <x v="760"/>
    <n v="24.85"/>
  </r>
  <r>
    <n v="40405"/>
    <m/>
    <m/>
    <s v="OOE03"/>
    <x v="34"/>
    <s v="Burgkirchen"/>
    <x v="761"/>
    <n v="45.88"/>
  </r>
  <r>
    <n v="40406"/>
    <m/>
    <m/>
    <s v="OOE03"/>
    <x v="34"/>
    <s v="Eggelsberg"/>
    <x v="762"/>
    <n v="24.12"/>
  </r>
  <r>
    <n v="40407"/>
    <m/>
    <m/>
    <s v="OOE03"/>
    <x v="34"/>
    <s v="Feldkirchen bei Mattighofen"/>
    <x v="763"/>
    <n v="34.64"/>
  </r>
  <r>
    <n v="40408"/>
    <m/>
    <m/>
    <s v="OOE03"/>
    <x v="34"/>
    <s v="Franking"/>
    <x v="382"/>
    <n v="10.46"/>
  </r>
  <r>
    <n v="40409"/>
    <m/>
    <m/>
    <s v="OOE03"/>
    <x v="34"/>
    <s v="Geretsberg"/>
    <x v="231"/>
    <n v="37.43"/>
  </r>
  <r>
    <n v="40410"/>
    <m/>
    <m/>
    <s v="OOE03"/>
    <x v="34"/>
    <s v="Gilgenberg am Weilhart"/>
    <x v="764"/>
    <n v="26.61"/>
  </r>
  <r>
    <n v="40411"/>
    <m/>
    <m/>
    <s v="OOE03"/>
    <x v="34"/>
    <s v="Haigermoos"/>
    <x v="765"/>
    <n v="7.44"/>
  </r>
  <r>
    <n v="40412"/>
    <m/>
    <m/>
    <s v="OOE03"/>
    <x v="34"/>
    <s v="Handenberg"/>
    <x v="187"/>
    <n v="27.59"/>
  </r>
  <r>
    <n v="40413"/>
    <m/>
    <m/>
    <s v="OOE03"/>
    <x v="34"/>
    <s v="Helpfau-Uttendorf"/>
    <x v="766"/>
    <n v="26.34"/>
  </r>
  <r>
    <n v="40414"/>
    <m/>
    <m/>
    <s v="OOE03"/>
    <x v="34"/>
    <s v="Hochburg-Ach"/>
    <x v="767"/>
    <n v="40.090000000000003"/>
  </r>
  <r>
    <n v="40416"/>
    <m/>
    <m/>
    <s v="OOE03"/>
    <x v="34"/>
    <s v="Jeging"/>
    <x v="768"/>
    <n v="6.58"/>
  </r>
  <r>
    <n v="40417"/>
    <m/>
    <m/>
    <s v="OOE03"/>
    <x v="34"/>
    <s v="Kirchberg bei Mattighofen"/>
    <x v="34"/>
    <n v="15.74"/>
  </r>
  <r>
    <n v="40418"/>
    <m/>
    <m/>
    <s v="OOE03"/>
    <x v="34"/>
    <s v="Lengau"/>
    <x v="769"/>
    <n v="58.18"/>
  </r>
  <r>
    <n v="40419"/>
    <m/>
    <m/>
    <s v="OOE03"/>
    <x v="34"/>
    <s v="Lochen am See"/>
    <x v="770"/>
    <n v="33.28"/>
  </r>
  <r>
    <n v="40421"/>
    <m/>
    <m/>
    <s v="OOE03"/>
    <x v="34"/>
    <s v="Mattighofen"/>
    <x v="771"/>
    <n v="5.15"/>
  </r>
  <r>
    <n v="40422"/>
    <m/>
    <m/>
    <s v="OOE03"/>
    <x v="34"/>
    <s v="Mauerkirchen"/>
    <x v="762"/>
    <n v="3.08"/>
  </r>
  <r>
    <n v="40423"/>
    <m/>
    <m/>
    <s v="OOE03"/>
    <x v="34"/>
    <s v="Mining"/>
    <x v="772"/>
    <n v="16.55"/>
  </r>
  <r>
    <n v="40424"/>
    <m/>
    <m/>
    <s v="OOE03"/>
    <x v="34"/>
    <s v="Moosbach"/>
    <x v="773"/>
    <n v="19.05"/>
  </r>
  <r>
    <n v="40425"/>
    <m/>
    <m/>
    <s v="OOE03"/>
    <x v="34"/>
    <s v="Moosdorf"/>
    <x v="774"/>
    <n v="15.72"/>
  </r>
  <r>
    <n v="40426"/>
    <m/>
    <m/>
    <s v="OOE03"/>
    <x v="34"/>
    <s v="Munderfing"/>
    <x v="775"/>
    <n v="31.02"/>
  </r>
  <r>
    <n v="40427"/>
    <m/>
    <m/>
    <s v="OOE03"/>
    <x v="34"/>
    <s v="Neukirchen an der Enknach"/>
    <x v="197"/>
    <n v="33.200000000000003"/>
  </r>
  <r>
    <n v="40428"/>
    <m/>
    <m/>
    <s v="OOE03"/>
    <x v="34"/>
    <s v="Ostermiething"/>
    <x v="776"/>
    <n v="21.83"/>
  </r>
  <r>
    <n v="40429"/>
    <m/>
    <m/>
    <s v="OOE03"/>
    <x v="34"/>
    <s v="Palting"/>
    <x v="777"/>
    <n v="11.5"/>
  </r>
  <r>
    <n v="40430"/>
    <m/>
    <m/>
    <s v="OOE03"/>
    <x v="34"/>
    <s v="Perwang am Grabensee"/>
    <x v="778"/>
    <n v="6.82"/>
  </r>
  <r>
    <n v="40431"/>
    <m/>
    <m/>
    <s v="OOE03"/>
    <x v="34"/>
    <s v="Pfaffstätt"/>
    <x v="779"/>
    <n v="9.2100000000000009"/>
  </r>
  <r>
    <n v="40432"/>
    <m/>
    <m/>
    <s v="OOE03"/>
    <x v="34"/>
    <s v="Pischelsdorf am Engelbach"/>
    <x v="233"/>
    <n v="32.82"/>
  </r>
  <r>
    <n v="40435"/>
    <m/>
    <m/>
    <s v="OOE03"/>
    <x v="34"/>
    <s v="St. Georgen am Fillmannsbach"/>
    <x v="327"/>
    <n v="7.19"/>
  </r>
  <r>
    <n v="40437"/>
    <m/>
    <m/>
    <s v="OOE03"/>
    <x v="34"/>
    <s v="St. Pantaleon"/>
    <x v="403"/>
    <n v="18.32"/>
  </r>
  <r>
    <n v="40438"/>
    <m/>
    <m/>
    <s v="OOE03"/>
    <x v="34"/>
    <s v="St. Peter am Hart"/>
    <x v="780"/>
    <n v="22.85"/>
  </r>
  <r>
    <n v="40439"/>
    <m/>
    <m/>
    <s v="OOE03"/>
    <x v="34"/>
    <s v="St. Radegund"/>
    <x v="781"/>
    <n v="17.88"/>
  </r>
  <r>
    <n v="40441"/>
    <m/>
    <m/>
    <s v="OOE03"/>
    <x v="34"/>
    <s v="Schalchen"/>
    <x v="782"/>
    <n v="41.1"/>
  </r>
  <r>
    <n v="40442"/>
    <m/>
    <m/>
    <s v="OOE03"/>
    <x v="34"/>
    <s v="Schwand im Innkreis"/>
    <x v="438"/>
    <n v="17.09"/>
  </r>
  <r>
    <n v="40443"/>
    <m/>
    <m/>
    <s v="OOE03"/>
    <x v="34"/>
    <s v="Tarsdorf"/>
    <x v="783"/>
    <n v="32.31"/>
  </r>
  <r>
    <n v="40445"/>
    <m/>
    <m/>
    <s v="OOE03"/>
    <x v="34"/>
    <s v="Überackern"/>
    <x v="784"/>
    <n v="27.09"/>
  </r>
  <r>
    <n v="40446"/>
    <m/>
    <m/>
    <s v="OOE03"/>
    <x v="34"/>
    <s v="Weng im Innkreis"/>
    <x v="343"/>
    <n v="21.34"/>
  </r>
  <r>
    <n v="40702"/>
    <m/>
    <m/>
    <s v="OOE04"/>
    <x v="35"/>
    <s v="Bad Goisern am Hallstättersee"/>
    <x v="785"/>
    <n v="112.26"/>
  </r>
  <r>
    <n v="40703"/>
    <m/>
    <m/>
    <s v="OOE04"/>
    <x v="35"/>
    <s v="Bad Ischl"/>
    <x v="786"/>
    <n v="163.06"/>
  </r>
  <r>
    <n v="40704"/>
    <m/>
    <m/>
    <s v="OOE04"/>
    <x v="35"/>
    <s v="Ebensee am Traunsee"/>
    <x v="787"/>
    <n v="194.66"/>
  </r>
  <r>
    <n v="40706"/>
    <m/>
    <m/>
    <s v="OOE04"/>
    <x v="35"/>
    <s v="Gosau"/>
    <x v="788"/>
    <n v="113.4"/>
  </r>
  <r>
    <n v="40709"/>
    <m/>
    <m/>
    <s v="OOE04"/>
    <x v="35"/>
    <s v="Hallstatt"/>
    <x v="106"/>
    <n v="59.72"/>
  </r>
  <r>
    <n v="40712"/>
    <m/>
    <m/>
    <s v="OOE04"/>
    <x v="35"/>
    <s v="Obertraun"/>
    <x v="789"/>
    <n v="88.43"/>
  </r>
  <r>
    <n v="40717"/>
    <m/>
    <m/>
    <s v="OOE04"/>
    <x v="35"/>
    <s v="St. Wolfgang im Salzkammergut"/>
    <x v="790"/>
    <n v="56.43"/>
  </r>
  <r>
    <n v="50330"/>
    <m/>
    <m/>
    <s v="OOE04"/>
    <x v="35"/>
    <s v="Sankt Gilgen"/>
    <x v="791"/>
    <n v="98.88"/>
  </r>
  <r>
    <n v="50336"/>
    <m/>
    <m/>
    <s v="OOE04"/>
    <x v="35"/>
    <s v="Strobl"/>
    <x v="792"/>
    <n v="94.02"/>
  </r>
  <r>
    <n v="41304"/>
    <m/>
    <m/>
    <s v="OOE05"/>
    <x v="36"/>
    <s v="Altenfelden"/>
    <x v="793"/>
    <n v="26.43"/>
  </r>
  <r>
    <n v="41305"/>
    <m/>
    <m/>
    <s v="OOE05"/>
    <x v="36"/>
    <s v="Arnreit"/>
    <x v="794"/>
    <n v="20.32"/>
  </r>
  <r>
    <n v="41306"/>
    <m/>
    <m/>
    <s v="OOE05"/>
    <x v="36"/>
    <s v="Atzesberg"/>
    <x v="795"/>
    <n v="12.68"/>
  </r>
  <r>
    <n v="41307"/>
    <m/>
    <m/>
    <s v="OOE05"/>
    <x v="36"/>
    <s v="Auberg"/>
    <x v="796"/>
    <n v="12.52"/>
  </r>
  <r>
    <n v="41309"/>
    <m/>
    <m/>
    <s v="OOE05"/>
    <x v="36"/>
    <s v="Haslach an der Mühl"/>
    <x v="797"/>
    <n v="12.41"/>
  </r>
  <r>
    <n v="41311"/>
    <m/>
    <m/>
    <s v="OOE05"/>
    <x v="36"/>
    <s v="Hörbich"/>
    <x v="798"/>
    <n v="11.21"/>
  </r>
  <r>
    <n v="41312"/>
    <m/>
    <m/>
    <s v="OOE05"/>
    <x v="36"/>
    <s v="Hofkirchen im Mühlkreis"/>
    <x v="349"/>
    <n v="22.59"/>
  </r>
  <r>
    <n v="41313"/>
    <m/>
    <m/>
    <s v="OOE05"/>
    <x v="36"/>
    <s v="Julbach"/>
    <x v="799"/>
    <n v="21.77"/>
  </r>
  <r>
    <n v="41314"/>
    <m/>
    <m/>
    <s v="OOE05"/>
    <x v="36"/>
    <s v="Kirchberg ob der Donau"/>
    <x v="800"/>
    <n v="21.27"/>
  </r>
  <r>
    <n v="41315"/>
    <m/>
    <m/>
    <s v="OOE05"/>
    <x v="36"/>
    <s v="Klaffer am Hochficht"/>
    <x v="801"/>
    <n v="27.99"/>
  </r>
  <r>
    <n v="41316"/>
    <m/>
    <m/>
    <s v="OOE05"/>
    <x v="36"/>
    <s v="Kleinzell im Mühlkreis"/>
    <x v="802"/>
    <n v="16.149999999999999"/>
  </r>
  <r>
    <n v="41317"/>
    <m/>
    <m/>
    <s v="OOE05"/>
    <x v="36"/>
    <s v="Kollerschlag"/>
    <x v="803"/>
    <n v="17.47"/>
  </r>
  <r>
    <n v="41318"/>
    <m/>
    <m/>
    <s v="OOE05"/>
    <x v="36"/>
    <s v="Lembach im Mühlkreis"/>
    <x v="804"/>
    <n v="7.98"/>
  </r>
  <r>
    <n v="41319"/>
    <m/>
    <m/>
    <s v="OOE05"/>
    <x v="36"/>
    <s v="Lichtenau im Mühlkreis"/>
    <x v="805"/>
    <n v="9.91"/>
  </r>
  <r>
    <n v="41320"/>
    <m/>
    <m/>
    <s v="OOE05"/>
    <x v="36"/>
    <s v="Nebelberg"/>
    <x v="806"/>
    <n v="9.15"/>
  </r>
  <r>
    <n v="41321"/>
    <m/>
    <m/>
    <s v="OOE05"/>
    <x v="36"/>
    <s v="Neufelden"/>
    <x v="522"/>
    <n v="9.8000000000000007"/>
  </r>
  <r>
    <n v="41322"/>
    <m/>
    <m/>
    <s v="OOE05"/>
    <x v="36"/>
    <s v="Niederkappel"/>
    <x v="108"/>
    <n v="22.42"/>
  </r>
  <r>
    <n v="41323"/>
    <m/>
    <m/>
    <s v="OOE05"/>
    <x v="36"/>
    <s v="Niederwaldkirchen"/>
    <x v="9"/>
    <n v="28.26"/>
  </r>
  <r>
    <n v="41324"/>
    <m/>
    <m/>
    <s v="OOE05"/>
    <x v="36"/>
    <s v="Oberkappel"/>
    <x v="807"/>
    <n v="12.18"/>
  </r>
  <r>
    <n v="41325"/>
    <m/>
    <m/>
    <s v="OOE05"/>
    <x v="36"/>
    <s v="Oepping"/>
    <x v="360"/>
    <n v="23.01"/>
  </r>
  <r>
    <n v="41326"/>
    <m/>
    <m/>
    <s v="OOE05"/>
    <x v="36"/>
    <s v="Peilstein im Mühlviertel"/>
    <x v="808"/>
    <n v="23.24"/>
  </r>
  <r>
    <n v="41327"/>
    <m/>
    <m/>
    <s v="OOE05"/>
    <x v="36"/>
    <s v="Pfarrkirchen im Mühlkreis"/>
    <x v="809"/>
    <n v="31.15"/>
  </r>
  <r>
    <n v="41328"/>
    <m/>
    <m/>
    <s v="OOE05"/>
    <x v="36"/>
    <s v="Putzleinsdorf"/>
    <x v="808"/>
    <n v="22.07"/>
  </r>
  <r>
    <n v="41329"/>
    <m/>
    <m/>
    <s v="OOE05"/>
    <x v="36"/>
    <s v="Neustift im Mühlkreis"/>
    <x v="429"/>
    <n v="20.399999999999999"/>
  </r>
  <r>
    <n v="41331"/>
    <m/>
    <m/>
    <s v="OOE05"/>
    <x v="36"/>
    <s v="St. Johann am Wimberg"/>
    <x v="810"/>
    <n v="19.72"/>
  </r>
  <r>
    <n v="41332"/>
    <m/>
    <m/>
    <s v="OOE05"/>
    <x v="36"/>
    <s v="St. Martin im Mühlkreis"/>
    <x v="811"/>
    <n v="34.880000000000003"/>
  </r>
  <r>
    <n v="41333"/>
    <m/>
    <m/>
    <s v="OOE05"/>
    <x v="36"/>
    <s v="St. Oswald bei Haslach"/>
    <x v="812"/>
    <n v="8.1300000000000008"/>
  </r>
  <r>
    <n v="41334"/>
    <m/>
    <m/>
    <s v="OOE05"/>
    <x v="36"/>
    <s v="St. Peter am Wimberg"/>
    <x v="813"/>
    <n v="23.37"/>
  </r>
  <r>
    <n v="41336"/>
    <m/>
    <m/>
    <s v="OOE05"/>
    <x v="36"/>
    <s v="St. Ulrich im Mühlkreis"/>
    <x v="151"/>
    <n v="15.36"/>
  </r>
  <r>
    <n v="41337"/>
    <m/>
    <m/>
    <s v="OOE05"/>
    <x v="36"/>
    <s v="St. Veit im Mühlkreis"/>
    <x v="814"/>
    <n v="16.329999999999998"/>
  </r>
  <r>
    <n v="41338"/>
    <m/>
    <m/>
    <s v="OOE05"/>
    <x v="36"/>
    <s v="Sarleinsbach"/>
    <x v="815"/>
    <n v="36.85"/>
  </r>
  <r>
    <n v="41341"/>
    <m/>
    <m/>
    <s v="OOE05"/>
    <x v="36"/>
    <s v="Schwarzenberg am Böhmerwald"/>
    <x v="816"/>
    <n v="27.21"/>
  </r>
  <r>
    <n v="41342"/>
    <m/>
    <m/>
    <s v="OOE05"/>
    <x v="36"/>
    <s v="Ulrichsberg"/>
    <x v="817"/>
    <n v="56.9"/>
  </r>
  <r>
    <n v="41343"/>
    <m/>
    <m/>
    <s v="OOE05"/>
    <x v="36"/>
    <s v="Aigen-Schlägl"/>
    <x v="818"/>
    <n v="45.86"/>
  </r>
  <r>
    <n v="41344"/>
    <m/>
    <m/>
    <s v="OOE05"/>
    <x v="36"/>
    <s v="Rohrbach-Berg"/>
    <x v="819"/>
    <n v="37.94"/>
  </r>
  <r>
    <n v="41345"/>
    <m/>
    <m/>
    <s v="OOE05"/>
    <x v="36"/>
    <s v="Helfenberg"/>
    <x v="804"/>
    <n v="22.67"/>
  </r>
  <r>
    <n v="41346"/>
    <m/>
    <m/>
    <s v="OOE05"/>
    <x v="36"/>
    <s v="St. Stefan-Afiesl"/>
    <x v="820"/>
    <n v="29.58"/>
  </r>
  <r>
    <n v="41612"/>
    <m/>
    <m/>
    <s v="OOE05"/>
    <x v="36"/>
    <s v="Herzogsdorf"/>
    <x v="821"/>
    <n v="35.58"/>
  </r>
  <r>
    <n v="41701"/>
    <m/>
    <m/>
    <s v="OOE06"/>
    <x v="37"/>
    <s v="Ampflwang im Hausruckwald"/>
    <x v="822"/>
    <n v="20.56"/>
  </r>
  <r>
    <n v="41703"/>
    <m/>
    <m/>
    <s v="OOE06"/>
    <x v="37"/>
    <s v="Attnang-Puchheim"/>
    <x v="823"/>
    <n v="12.32"/>
  </r>
  <r>
    <n v="41704"/>
    <m/>
    <m/>
    <s v="OOE06"/>
    <x v="37"/>
    <s v="Atzbach"/>
    <x v="365"/>
    <n v="14.17"/>
  </r>
  <r>
    <n v="41707"/>
    <m/>
    <m/>
    <s v="OOE06"/>
    <x v="37"/>
    <s v="Desselbrunn"/>
    <x v="824"/>
    <n v="17.37"/>
  </r>
  <r>
    <n v="41708"/>
    <m/>
    <m/>
    <s v="OOE06"/>
    <x v="37"/>
    <s v="Fornach"/>
    <x v="825"/>
    <n v="17.739999999999998"/>
  </r>
  <r>
    <n v="41709"/>
    <m/>
    <m/>
    <s v="OOE06"/>
    <x v="37"/>
    <s v="Frankenburg am Hausruck"/>
    <x v="826"/>
    <n v="48.54"/>
  </r>
  <r>
    <n v="41711"/>
    <m/>
    <m/>
    <s v="OOE06"/>
    <x v="37"/>
    <s v="Gampern"/>
    <x v="827"/>
    <n v="26.33"/>
  </r>
  <r>
    <n v="41714"/>
    <m/>
    <m/>
    <s v="OOE06"/>
    <x v="37"/>
    <s v="Manning"/>
    <x v="828"/>
    <n v="10.039999999999999"/>
  </r>
  <r>
    <n v="41716"/>
    <m/>
    <m/>
    <s v="OOE06"/>
    <x v="37"/>
    <s v="Neukirchen an der Vöckla"/>
    <x v="829"/>
    <n v="23.59"/>
  </r>
  <r>
    <n v="41717"/>
    <m/>
    <m/>
    <s v="OOE06"/>
    <x v="37"/>
    <s v="Niederthalheim"/>
    <x v="830"/>
    <n v="15.34"/>
  </r>
  <r>
    <n v="41720"/>
    <m/>
    <m/>
    <s v="OOE06"/>
    <x v="37"/>
    <s v="Oberndorf bei Schwanenstadt"/>
    <x v="831"/>
    <n v="6.04"/>
  </r>
  <r>
    <n v="41722"/>
    <m/>
    <m/>
    <s v="OOE06"/>
    <x v="37"/>
    <s v="Ottnang am Hausruck"/>
    <x v="832"/>
    <n v="30.28"/>
  </r>
  <r>
    <n v="41723"/>
    <m/>
    <m/>
    <s v="OOE06"/>
    <x v="37"/>
    <s v="Pfaffing"/>
    <x v="625"/>
    <n v="12.91"/>
  </r>
  <r>
    <n v="41724"/>
    <m/>
    <m/>
    <s v="OOE06"/>
    <x v="37"/>
    <s v="Pilsbach"/>
    <x v="833"/>
    <n v="10.28"/>
  </r>
  <r>
    <n v="41725"/>
    <m/>
    <m/>
    <s v="OOE06"/>
    <x v="37"/>
    <s v="Pitzenberg"/>
    <x v="834"/>
    <n v="6.14"/>
  </r>
  <r>
    <n v="41726"/>
    <m/>
    <m/>
    <s v="OOE06"/>
    <x v="37"/>
    <s v="Pöndorf"/>
    <x v="835"/>
    <n v="50.9"/>
  </r>
  <r>
    <n v="41727"/>
    <m/>
    <m/>
    <s v="OOE06"/>
    <x v="37"/>
    <s v="Puchkirchen am Trattberg"/>
    <x v="836"/>
    <n v="7.72"/>
  </r>
  <r>
    <n v="41728"/>
    <m/>
    <m/>
    <s v="OOE06"/>
    <x v="37"/>
    <s v="Pühret"/>
    <x v="837"/>
    <n v="6.53"/>
  </r>
  <r>
    <n v="41729"/>
    <m/>
    <m/>
    <s v="OOE06"/>
    <x v="37"/>
    <s v="Redleiten"/>
    <x v="838"/>
    <n v="14.32"/>
  </r>
  <r>
    <n v="41730"/>
    <m/>
    <m/>
    <s v="OOE06"/>
    <x v="37"/>
    <s v="Redlham"/>
    <x v="547"/>
    <n v="8.0399999999999991"/>
  </r>
  <r>
    <n v="41731"/>
    <m/>
    <m/>
    <s v="OOE06"/>
    <x v="37"/>
    <s v="Regau"/>
    <x v="839"/>
    <n v="33.93"/>
  </r>
  <r>
    <n v="41732"/>
    <m/>
    <m/>
    <s v="OOE06"/>
    <x v="37"/>
    <s v="Rüstorf"/>
    <x v="840"/>
    <n v="13.63"/>
  </r>
  <r>
    <n v="41733"/>
    <m/>
    <m/>
    <s v="OOE06"/>
    <x v="37"/>
    <s v="Rutzenham"/>
    <x v="841"/>
    <n v="4.95"/>
  </r>
  <r>
    <n v="41736"/>
    <m/>
    <m/>
    <s v="OOE06"/>
    <x v="37"/>
    <s v="Schlatt"/>
    <x v="86"/>
    <n v="11.05"/>
  </r>
  <r>
    <n v="41738"/>
    <m/>
    <m/>
    <s v="OOE06"/>
    <x v="37"/>
    <s v="Schwanenstadt"/>
    <x v="842"/>
    <n v="2.58"/>
  </r>
  <r>
    <n v="41743"/>
    <m/>
    <m/>
    <s v="OOE06"/>
    <x v="37"/>
    <s v="Timelkam"/>
    <x v="843"/>
    <n v="18.13"/>
  </r>
  <r>
    <n v="41744"/>
    <m/>
    <m/>
    <s v="OOE06"/>
    <x v="37"/>
    <s v="Ungenach"/>
    <x v="844"/>
    <n v="14.43"/>
  </r>
  <r>
    <n v="41746"/>
    <m/>
    <m/>
    <s v="OOE06"/>
    <x v="37"/>
    <s v="Vöcklabruck"/>
    <x v="845"/>
    <n v="15.58"/>
  </r>
  <r>
    <n v="41750"/>
    <m/>
    <m/>
    <s v="OOE06"/>
    <x v="37"/>
    <s v="Wolfsegg am Hausruck"/>
    <x v="846"/>
    <n v="11.97"/>
  </r>
  <r>
    <n v="41752"/>
    <m/>
    <m/>
    <s v="OOE06"/>
    <x v="37"/>
    <s v="Zell am Pettenfirst"/>
    <x v="847"/>
    <n v="13.68"/>
  </r>
  <r>
    <n v="41212"/>
    <m/>
    <m/>
    <s v="OOE07"/>
    <x v="38"/>
    <s v="Lambrechten"/>
    <x v="848"/>
    <n v="23.66"/>
  </r>
  <r>
    <n v="41231"/>
    <m/>
    <m/>
    <s v="OOE07"/>
    <x v="38"/>
    <s v="Taiskirchen im Innkreis"/>
    <x v="849"/>
    <n v="34.47"/>
  </r>
  <r>
    <n v="41401"/>
    <m/>
    <m/>
    <s v="OOE07"/>
    <x v="38"/>
    <s v="Altschwendt"/>
    <x v="850"/>
    <n v="12.74"/>
  </r>
  <r>
    <n v="41402"/>
    <m/>
    <m/>
    <s v="OOE07"/>
    <x v="38"/>
    <s v="Andorf"/>
    <x v="851"/>
    <n v="37.67"/>
  </r>
  <r>
    <n v="41403"/>
    <m/>
    <m/>
    <s v="OOE07"/>
    <x v="38"/>
    <s v="Brunnenthal"/>
    <x v="852"/>
    <n v="14.82"/>
  </r>
  <r>
    <n v="41404"/>
    <m/>
    <m/>
    <s v="OOE07"/>
    <x v="38"/>
    <s v="Diersbach"/>
    <x v="853"/>
    <n v="28.08"/>
  </r>
  <r>
    <n v="41405"/>
    <m/>
    <m/>
    <s v="OOE07"/>
    <x v="38"/>
    <s v="Dorf an der Pram"/>
    <x v="854"/>
    <n v="12.67"/>
  </r>
  <r>
    <n v="41406"/>
    <m/>
    <m/>
    <s v="OOE07"/>
    <x v="38"/>
    <s v="Eggerding"/>
    <x v="855"/>
    <n v="22.31"/>
  </r>
  <r>
    <n v="41407"/>
    <m/>
    <m/>
    <s v="OOE07"/>
    <x v="38"/>
    <s v="Engelhartszell"/>
    <x v="129"/>
    <n v="18.89"/>
  </r>
  <r>
    <n v="41408"/>
    <m/>
    <m/>
    <s v="OOE07"/>
    <x v="38"/>
    <s v="Enzenkirchen"/>
    <x v="856"/>
    <n v="23.29"/>
  </r>
  <r>
    <n v="41409"/>
    <m/>
    <m/>
    <s v="OOE07"/>
    <x v="38"/>
    <s v="Esternberg"/>
    <x v="857"/>
    <n v="40.270000000000003"/>
  </r>
  <r>
    <n v="41410"/>
    <m/>
    <m/>
    <s v="OOE07"/>
    <x v="38"/>
    <s v="Freinberg"/>
    <x v="858"/>
    <n v="20.309999999999999"/>
  </r>
  <r>
    <n v="41411"/>
    <m/>
    <m/>
    <s v="OOE07"/>
    <x v="38"/>
    <s v="Kopfing im Innkreis"/>
    <x v="859"/>
    <n v="33.299999999999997"/>
  </r>
  <r>
    <n v="41412"/>
    <m/>
    <m/>
    <s v="OOE07"/>
    <x v="38"/>
    <s v="Mayrhof"/>
    <x v="860"/>
    <n v="5.33"/>
  </r>
  <r>
    <n v="41413"/>
    <m/>
    <m/>
    <s v="OOE07"/>
    <x v="38"/>
    <s v="Münzkirchen"/>
    <x v="861"/>
    <n v="21.07"/>
  </r>
  <r>
    <n v="41414"/>
    <m/>
    <m/>
    <s v="OOE07"/>
    <x v="38"/>
    <s v="Raab"/>
    <x v="862"/>
    <n v="22.48"/>
  </r>
  <r>
    <n v="41415"/>
    <m/>
    <m/>
    <s v="OOE07"/>
    <x v="38"/>
    <s v="Rainbach im Innkreis"/>
    <x v="863"/>
    <n v="24.41"/>
  </r>
  <r>
    <n v="41416"/>
    <m/>
    <m/>
    <s v="OOE07"/>
    <x v="38"/>
    <s v="Riedau"/>
    <x v="864"/>
    <n v="7.63"/>
  </r>
  <r>
    <n v="41417"/>
    <m/>
    <m/>
    <s v="OOE07"/>
    <x v="38"/>
    <s v="St. Aegidi"/>
    <x v="865"/>
    <n v="28.64"/>
  </r>
  <r>
    <n v="41418"/>
    <m/>
    <m/>
    <s v="OOE07"/>
    <x v="38"/>
    <s v="St. Florian am Inn"/>
    <x v="866"/>
    <n v="24.16"/>
  </r>
  <r>
    <n v="41419"/>
    <m/>
    <m/>
    <s v="OOE07"/>
    <x v="38"/>
    <s v="St. Marienkirchen bei Schärding"/>
    <x v="867"/>
    <n v="24.91"/>
  </r>
  <r>
    <n v="41420"/>
    <m/>
    <m/>
    <s v="OOE07"/>
    <x v="38"/>
    <s v="St. Roman"/>
    <x v="868"/>
    <n v="31.77"/>
  </r>
  <r>
    <n v="41421"/>
    <m/>
    <m/>
    <s v="OOE07"/>
    <x v="38"/>
    <s v="St. Willibald"/>
    <x v="869"/>
    <n v="14.51"/>
  </r>
  <r>
    <n v="41422"/>
    <m/>
    <m/>
    <s v="OOE07"/>
    <x v="38"/>
    <s v="Schärding"/>
    <x v="870"/>
    <n v="3.96"/>
  </r>
  <r>
    <n v="41423"/>
    <m/>
    <m/>
    <s v="OOE07"/>
    <x v="38"/>
    <s v="Schardenberg"/>
    <x v="871"/>
    <n v="31.59"/>
  </r>
  <r>
    <n v="41424"/>
    <m/>
    <m/>
    <s v="OOE07"/>
    <x v="38"/>
    <s v="Sigharting"/>
    <x v="872"/>
    <n v="5.67"/>
  </r>
  <r>
    <n v="41425"/>
    <m/>
    <m/>
    <s v="OOE07"/>
    <x v="38"/>
    <s v="Suben"/>
    <x v="873"/>
    <n v="6.41"/>
  </r>
  <r>
    <n v="41426"/>
    <m/>
    <m/>
    <s v="OOE07"/>
    <x v="38"/>
    <s v="Taufkirchen an der Pram"/>
    <x v="874"/>
    <n v="29.15"/>
  </r>
  <r>
    <n v="41427"/>
    <m/>
    <m/>
    <s v="OOE07"/>
    <x v="38"/>
    <s v="Vichtenstein"/>
    <x v="875"/>
    <n v="10.77"/>
  </r>
  <r>
    <n v="41428"/>
    <m/>
    <m/>
    <s v="OOE07"/>
    <x v="38"/>
    <s v="Waldkirchen am Wesen"/>
    <x v="779"/>
    <n v="21.43"/>
  </r>
  <r>
    <n v="41429"/>
    <m/>
    <m/>
    <s v="OOE07"/>
    <x v="38"/>
    <s v="Wernstein am Inn"/>
    <x v="876"/>
    <n v="16.53"/>
  </r>
  <r>
    <n v="41430"/>
    <m/>
    <m/>
    <s v="OOE07"/>
    <x v="38"/>
    <s v="Zell an der Pram"/>
    <x v="877"/>
    <n v="23.37"/>
  </r>
  <r>
    <n v="41702"/>
    <m/>
    <m/>
    <s v="OOE08"/>
    <x v="39"/>
    <s v="Attersee am Attersee"/>
    <x v="878"/>
    <n v="14.62"/>
  </r>
  <r>
    <n v="41705"/>
    <m/>
    <m/>
    <s v="OOE08"/>
    <x v="39"/>
    <s v="Aurach am Hongar"/>
    <x v="698"/>
    <n v="24.78"/>
  </r>
  <r>
    <n v="41706"/>
    <m/>
    <m/>
    <s v="OOE08"/>
    <x v="39"/>
    <s v="Berg im Attergau"/>
    <x v="879"/>
    <n v="20.57"/>
  </r>
  <r>
    <n v="41710"/>
    <m/>
    <m/>
    <s v="OOE08"/>
    <x v="39"/>
    <s v="Frankenmarkt"/>
    <x v="880"/>
    <n v="18.41"/>
  </r>
  <r>
    <n v="41713"/>
    <m/>
    <m/>
    <s v="OOE08"/>
    <x v="39"/>
    <s v="Lenzing"/>
    <x v="881"/>
    <n v="8.89"/>
  </r>
  <r>
    <n v="41718"/>
    <m/>
    <m/>
    <s v="OOE08"/>
    <x v="39"/>
    <s v="Nußdorf am Attersee"/>
    <x v="882"/>
    <n v="27.5"/>
  </r>
  <r>
    <n v="41734"/>
    <m/>
    <m/>
    <s v="OOE08"/>
    <x v="39"/>
    <s v="St. Georgen im Attergau"/>
    <x v="883"/>
    <n v="15.58"/>
  </r>
  <r>
    <n v="41737"/>
    <m/>
    <m/>
    <s v="OOE08"/>
    <x v="39"/>
    <s v="Schörfling am Attersee"/>
    <x v="884"/>
    <n v="23.21"/>
  </r>
  <r>
    <n v="41739"/>
    <m/>
    <m/>
    <s v="OOE08"/>
    <x v="39"/>
    <s v="Seewalchen am Attersee"/>
    <x v="885"/>
    <n v="23.75"/>
  </r>
  <r>
    <n v="41740"/>
    <m/>
    <m/>
    <s v="OOE08"/>
    <x v="39"/>
    <s v="Steinbach am Attersee"/>
    <x v="886"/>
    <n v="61.11"/>
  </r>
  <r>
    <n v="41741"/>
    <m/>
    <m/>
    <s v="OOE08"/>
    <x v="39"/>
    <s v="Straß im Attergau"/>
    <x v="750"/>
    <n v="30.84"/>
  </r>
  <r>
    <n v="41745"/>
    <m/>
    <m/>
    <s v="OOE08"/>
    <x v="39"/>
    <s v="Unterach am Attersee"/>
    <x v="887"/>
    <n v="26.11"/>
  </r>
  <r>
    <n v="41747"/>
    <m/>
    <m/>
    <s v="OOE08"/>
    <x v="39"/>
    <s v="Vöcklamarkt"/>
    <x v="888"/>
    <n v="27.44"/>
  </r>
  <r>
    <n v="41749"/>
    <m/>
    <m/>
    <s v="OOE08"/>
    <x v="39"/>
    <s v="Weyregg am Attersee"/>
    <x v="889"/>
    <n v="54.62"/>
  </r>
  <r>
    <n v="40701"/>
    <m/>
    <m/>
    <s v="OOE09"/>
    <x v="40"/>
    <s v="Altmünster"/>
    <x v="890"/>
    <n v="78.77"/>
  </r>
  <r>
    <n v="40705"/>
    <m/>
    <m/>
    <s v="OOE09"/>
    <x v="40"/>
    <s v="Gmunden"/>
    <x v="891"/>
    <n v="63.55"/>
  </r>
  <r>
    <n v="40707"/>
    <m/>
    <m/>
    <s v="OOE09"/>
    <x v="40"/>
    <s v="Grünau im Almtal"/>
    <x v="892"/>
    <n v="230.18"/>
  </r>
  <r>
    <n v="40708"/>
    <m/>
    <m/>
    <s v="OOE09"/>
    <x v="40"/>
    <s v="Gschwandt"/>
    <x v="893"/>
    <n v="16.739999999999998"/>
  </r>
  <r>
    <n v="40710"/>
    <m/>
    <m/>
    <s v="OOE09"/>
    <x v="40"/>
    <s v="Kirchham"/>
    <x v="894"/>
    <n v="28.36"/>
  </r>
  <r>
    <n v="40711"/>
    <m/>
    <m/>
    <s v="OOE09"/>
    <x v="40"/>
    <s v="Laakirchen"/>
    <x v="895"/>
    <n v="32.46"/>
  </r>
  <r>
    <n v="40715"/>
    <m/>
    <m/>
    <s v="OOE09"/>
    <x v="40"/>
    <s v="Roitham am Traunfall"/>
    <x v="896"/>
    <n v="21.02"/>
  </r>
  <r>
    <n v="40716"/>
    <m/>
    <m/>
    <s v="OOE09"/>
    <x v="40"/>
    <s v="St. Konrad"/>
    <x v="897"/>
    <n v="19.29"/>
  </r>
  <r>
    <n v="40718"/>
    <m/>
    <m/>
    <s v="OOE09"/>
    <x v="40"/>
    <s v="Traunkirchen"/>
    <x v="898"/>
    <n v="18.329999999999998"/>
  </r>
  <r>
    <n v="40719"/>
    <m/>
    <m/>
    <s v="OOE09"/>
    <x v="40"/>
    <s v="Scharnstein"/>
    <x v="899"/>
    <n v="47.84"/>
  </r>
  <r>
    <n v="40720"/>
    <m/>
    <m/>
    <s v="OOE09"/>
    <x v="40"/>
    <s v="Vorchdorf"/>
    <x v="900"/>
    <n v="47.75"/>
  </r>
  <r>
    <n v="41601"/>
    <m/>
    <m/>
    <s v="OOE10"/>
    <x v="41"/>
    <s v="Alberndorf in der Riedmark"/>
    <x v="901"/>
    <n v="40.369999999999997"/>
  </r>
  <r>
    <n v="41602"/>
    <m/>
    <m/>
    <s v="OOE10"/>
    <x v="41"/>
    <s v="Altenberg bei Linz"/>
    <x v="902"/>
    <n v="36.33"/>
  </r>
  <r>
    <n v="41603"/>
    <m/>
    <m/>
    <s v="OOE10"/>
    <x v="41"/>
    <s v="Bad Leonfelden"/>
    <x v="903"/>
    <n v="40.380000000000003"/>
  </r>
  <r>
    <n v="41605"/>
    <m/>
    <m/>
    <s v="OOE10"/>
    <x v="41"/>
    <s v="Engerwitzdorf"/>
    <x v="904"/>
    <n v="40.98"/>
  </r>
  <r>
    <n v="41607"/>
    <m/>
    <m/>
    <s v="OOE10"/>
    <x v="41"/>
    <s v="Gallneukirchen"/>
    <x v="905"/>
    <n v="5.19"/>
  </r>
  <r>
    <n v="41610"/>
    <m/>
    <m/>
    <s v="OOE10"/>
    <x v="41"/>
    <s v="Haibach im Mühlkreis"/>
    <x v="906"/>
    <n v="14.57"/>
  </r>
  <r>
    <n v="41611"/>
    <m/>
    <m/>
    <s v="OOE10"/>
    <x v="41"/>
    <s v="Hellmonsödt"/>
    <x v="907"/>
    <n v="18.07"/>
  </r>
  <r>
    <n v="41613"/>
    <m/>
    <m/>
    <s v="OOE10"/>
    <x v="41"/>
    <s v="Kirchschlag bei Linz"/>
    <x v="908"/>
    <n v="16.78"/>
  </r>
  <r>
    <n v="41615"/>
    <m/>
    <m/>
    <s v="OOE10"/>
    <x v="41"/>
    <s v="Oberneukirchen"/>
    <x v="909"/>
    <n v="34.64"/>
  </r>
  <r>
    <n v="41616"/>
    <m/>
    <m/>
    <s v="OOE10"/>
    <x v="41"/>
    <s v="Ottenschlag im Mühlkreis"/>
    <x v="910"/>
    <n v="13.14"/>
  </r>
  <r>
    <n v="41619"/>
    <m/>
    <m/>
    <s v="OOE10"/>
    <x v="41"/>
    <s v="Reichenau im Mühlkreis"/>
    <x v="911"/>
    <n v="9.57"/>
  </r>
  <r>
    <n v="41620"/>
    <m/>
    <m/>
    <s v="OOE10"/>
    <x v="41"/>
    <s v="Reichenthal"/>
    <x v="912"/>
    <n v="18.89"/>
  </r>
  <r>
    <n v="41622"/>
    <m/>
    <m/>
    <s v="OOE10"/>
    <x v="41"/>
    <s v="Schenkenfelden"/>
    <x v="913"/>
    <n v="25.87"/>
  </r>
  <r>
    <n v="41623"/>
    <m/>
    <m/>
    <s v="OOE10"/>
    <x v="41"/>
    <s v="Sonnberg im Mühlkreis"/>
    <x v="714"/>
    <n v="12.6"/>
  </r>
  <r>
    <n v="41624"/>
    <m/>
    <m/>
    <s v="OOE10"/>
    <x v="41"/>
    <s v="Steyregg"/>
    <x v="914"/>
    <n v="32.96"/>
  </r>
  <r>
    <n v="41627"/>
    <m/>
    <m/>
    <s v="OOE10"/>
    <x v="41"/>
    <s v="Zwettl an der Rodl"/>
    <x v="915"/>
    <n v="15.47"/>
  </r>
  <r>
    <n v="41628"/>
    <m/>
    <m/>
    <s v="OOE10"/>
    <x v="41"/>
    <s v="Vorderweißenbach"/>
    <x v="916"/>
    <n v="63.22"/>
  </r>
  <r>
    <n v="41801"/>
    <m/>
    <m/>
    <s v="OOE11"/>
    <x v="42"/>
    <s v="Aichkirchen"/>
    <x v="71"/>
    <n v="6.49"/>
  </r>
  <r>
    <n v="41802"/>
    <m/>
    <m/>
    <s v="OOE11"/>
    <x v="42"/>
    <s v="Bachmanning"/>
    <x v="917"/>
    <n v="7.21"/>
  </r>
  <r>
    <n v="41803"/>
    <m/>
    <m/>
    <s v="OOE11"/>
    <x v="42"/>
    <s v="Bad Wimsbach-Neydharting"/>
    <x v="918"/>
    <n v="24.3"/>
  </r>
  <r>
    <n v="41805"/>
    <m/>
    <m/>
    <s v="OOE11"/>
    <x v="42"/>
    <s v="Eberstalzell"/>
    <x v="919"/>
    <n v="27.55"/>
  </r>
  <r>
    <n v="41806"/>
    <m/>
    <m/>
    <s v="OOE11"/>
    <x v="42"/>
    <s v="Edt bei Lambach"/>
    <x v="394"/>
    <n v="21.16"/>
  </r>
  <r>
    <n v="41807"/>
    <m/>
    <m/>
    <s v="OOE11"/>
    <x v="42"/>
    <s v="Fischlham"/>
    <x v="920"/>
    <n v="15.64"/>
  </r>
  <r>
    <n v="41808"/>
    <m/>
    <m/>
    <s v="OOE11"/>
    <x v="42"/>
    <s v="Gunskirchen"/>
    <x v="921"/>
    <n v="36.24"/>
  </r>
  <r>
    <n v="41809"/>
    <m/>
    <m/>
    <s v="OOE11"/>
    <x v="42"/>
    <s v="Holzhausen"/>
    <x v="922"/>
    <n v="7.76"/>
  </r>
  <r>
    <n v="41810"/>
    <m/>
    <m/>
    <s v="OOE11"/>
    <x v="42"/>
    <s v="Krenglbach"/>
    <x v="923"/>
    <n v="15.34"/>
  </r>
  <r>
    <n v="41811"/>
    <m/>
    <m/>
    <s v="OOE11"/>
    <x v="42"/>
    <s v="Lambach"/>
    <x v="924"/>
    <n v="3.73"/>
  </r>
  <r>
    <n v="41812"/>
    <m/>
    <m/>
    <s v="OOE11"/>
    <x v="42"/>
    <s v="Marchtrenk"/>
    <x v="925"/>
    <n v="23.13"/>
  </r>
  <r>
    <n v="41813"/>
    <m/>
    <m/>
    <s v="OOE11"/>
    <x v="42"/>
    <s v="Neukirchen bei Lambach"/>
    <x v="926"/>
    <n v="11.85"/>
  </r>
  <r>
    <n v="41814"/>
    <m/>
    <m/>
    <s v="OOE11"/>
    <x v="42"/>
    <s v="Offenhausen"/>
    <x v="927"/>
    <n v="15.05"/>
  </r>
  <r>
    <n v="41815"/>
    <m/>
    <m/>
    <s v="OOE11"/>
    <x v="42"/>
    <s v="Pennewang"/>
    <x v="553"/>
    <n v="18.350000000000001"/>
  </r>
  <r>
    <n v="41817"/>
    <m/>
    <m/>
    <s v="OOE11"/>
    <x v="42"/>
    <s v="Sattledt"/>
    <x v="928"/>
    <n v="22.15"/>
  </r>
  <r>
    <n v="41818"/>
    <m/>
    <m/>
    <s v="OOE11"/>
    <x v="42"/>
    <s v="Schleißheim"/>
    <x v="929"/>
    <n v="7.65"/>
  </r>
  <r>
    <n v="41819"/>
    <m/>
    <m/>
    <s v="OOE11"/>
    <x v="42"/>
    <s v="Sipbachzell"/>
    <x v="930"/>
    <n v="24.87"/>
  </r>
  <r>
    <n v="41820"/>
    <m/>
    <m/>
    <s v="OOE11"/>
    <x v="42"/>
    <s v="Stadl-Paura"/>
    <x v="931"/>
    <n v="15.02"/>
  </r>
  <r>
    <n v="41821"/>
    <m/>
    <m/>
    <s v="OOE11"/>
    <x v="42"/>
    <s v="Steinerkirchen an der Traun"/>
    <x v="932"/>
    <n v="32.6"/>
  </r>
  <r>
    <n v="41822"/>
    <m/>
    <m/>
    <s v="OOE11"/>
    <x v="42"/>
    <s v="Steinhaus"/>
    <x v="933"/>
    <n v="25.12"/>
  </r>
  <r>
    <n v="41823"/>
    <m/>
    <m/>
    <s v="OOE11"/>
    <x v="42"/>
    <s v="Thalheim bei Wels"/>
    <x v="934"/>
    <n v="16.32"/>
  </r>
  <r>
    <n v="41824"/>
    <m/>
    <m/>
    <s v="OOE11"/>
    <x v="42"/>
    <s v="Weißkirchen an der Traun"/>
    <x v="935"/>
    <n v="21.71"/>
  </r>
  <r>
    <n v="41604"/>
    <m/>
    <m/>
    <s v="OOE12"/>
    <x v="43"/>
    <s v="Eidenberg"/>
    <x v="936"/>
    <n v="29.27"/>
  </r>
  <r>
    <n v="41606"/>
    <m/>
    <m/>
    <s v="OOE12"/>
    <x v="43"/>
    <s v="Feldkirchen an der Donau"/>
    <x v="937"/>
    <n v="39.4"/>
  </r>
  <r>
    <n v="41608"/>
    <m/>
    <m/>
    <s v="OOE12"/>
    <x v="43"/>
    <s v="Goldwörth"/>
    <x v="938"/>
    <n v="10.82"/>
  </r>
  <r>
    <n v="41609"/>
    <m/>
    <m/>
    <s v="OOE12"/>
    <x v="43"/>
    <s v="Gramastetten"/>
    <x v="939"/>
    <n v="40.229999999999997"/>
  </r>
  <r>
    <n v="41614"/>
    <m/>
    <m/>
    <s v="OOE12"/>
    <x v="43"/>
    <s v="Lichtenberg"/>
    <x v="940"/>
    <n v="18.59"/>
  </r>
  <r>
    <n v="41617"/>
    <m/>
    <m/>
    <s v="OOE12"/>
    <x v="43"/>
    <s v="Ottensheim"/>
    <x v="941"/>
    <n v="11.73"/>
  </r>
  <r>
    <n v="41618"/>
    <m/>
    <m/>
    <s v="OOE12"/>
    <x v="43"/>
    <s v="Puchenau"/>
    <x v="942"/>
    <n v="8.18"/>
  </r>
  <r>
    <n v="41621"/>
    <m/>
    <m/>
    <s v="OOE12"/>
    <x v="43"/>
    <s v="St. Gotthard im Mühlkreis"/>
    <x v="499"/>
    <n v="12.07"/>
  </r>
  <r>
    <n v="41626"/>
    <m/>
    <m/>
    <s v="OOE12"/>
    <x v="43"/>
    <s v="Walding"/>
    <x v="943"/>
    <n v="15.32"/>
  </r>
  <r>
    <n v="40801"/>
    <m/>
    <m/>
    <s v="OOE13"/>
    <x v="44"/>
    <s v="Aistersheim"/>
    <x v="598"/>
    <n v="11.1"/>
  </r>
  <r>
    <n v="40802"/>
    <m/>
    <m/>
    <s v="OOE13"/>
    <x v="44"/>
    <s v="Bad Schallerbach"/>
    <x v="944"/>
    <n v="8.49"/>
  </r>
  <r>
    <n v="40804"/>
    <m/>
    <m/>
    <s v="OOE13"/>
    <x v="44"/>
    <s v="Eschenau im Hausruckkreis"/>
    <x v="945"/>
    <n v="16.64"/>
  </r>
  <r>
    <n v="40805"/>
    <m/>
    <m/>
    <s v="OOE13"/>
    <x v="44"/>
    <s v="Gallspach"/>
    <x v="946"/>
    <n v="6.17"/>
  </r>
  <r>
    <n v="40806"/>
    <m/>
    <m/>
    <s v="OOE13"/>
    <x v="44"/>
    <s v="Gaspoltshofen"/>
    <x v="947"/>
    <n v="40.549999999999997"/>
  </r>
  <r>
    <n v="40807"/>
    <m/>
    <m/>
    <s v="OOE13"/>
    <x v="44"/>
    <s v="Geboltskirchen"/>
    <x v="948"/>
    <n v="17.22"/>
  </r>
  <r>
    <n v="40808"/>
    <m/>
    <m/>
    <s v="OOE13"/>
    <x v="44"/>
    <s v="Grieskirchen"/>
    <x v="949"/>
    <n v="11.74"/>
  </r>
  <r>
    <n v="40809"/>
    <m/>
    <m/>
    <s v="OOE13"/>
    <x v="44"/>
    <s v="Haag am Hausruck"/>
    <x v="950"/>
    <n v="16.97"/>
  </r>
  <r>
    <n v="40810"/>
    <m/>
    <m/>
    <s v="OOE13"/>
    <x v="44"/>
    <s v="Heiligenberg"/>
    <x v="951"/>
    <n v="13.86"/>
  </r>
  <r>
    <n v="40811"/>
    <m/>
    <m/>
    <s v="OOE13"/>
    <x v="44"/>
    <s v="Hofkirchen an der Trattnach"/>
    <x v="952"/>
    <n v="17.97"/>
  </r>
  <r>
    <n v="40812"/>
    <m/>
    <m/>
    <s v="OOE13"/>
    <x v="44"/>
    <s v="Kallham"/>
    <x v="953"/>
    <n v="26.71"/>
  </r>
  <r>
    <n v="40814"/>
    <m/>
    <m/>
    <s v="OOE13"/>
    <x v="44"/>
    <s v="Meggenhofen"/>
    <x v="564"/>
    <n v="18.2"/>
  </r>
  <r>
    <n v="40815"/>
    <m/>
    <m/>
    <s v="OOE13"/>
    <x v="44"/>
    <s v="Michaelnbach"/>
    <x v="954"/>
    <n v="23.01"/>
  </r>
  <r>
    <n v="40816"/>
    <m/>
    <m/>
    <s v="OOE13"/>
    <x v="44"/>
    <s v="Natternbach"/>
    <x v="955"/>
    <n v="30.96"/>
  </r>
  <r>
    <n v="40817"/>
    <m/>
    <m/>
    <s v="OOE13"/>
    <x v="44"/>
    <s v="Neukirchen am Walde"/>
    <x v="956"/>
    <n v="15.82"/>
  </r>
  <r>
    <n v="40818"/>
    <m/>
    <m/>
    <s v="OOE13"/>
    <x v="44"/>
    <s v="Neumarkt im Hausruckkreis"/>
    <x v="957"/>
    <n v="2.11"/>
  </r>
  <r>
    <n v="40820"/>
    <m/>
    <m/>
    <s v="OOE13"/>
    <x v="44"/>
    <s v="Pötting"/>
    <x v="958"/>
    <n v="7.43"/>
  </r>
  <r>
    <n v="40821"/>
    <m/>
    <m/>
    <s v="OOE13"/>
    <x v="44"/>
    <s v="Pollham"/>
    <x v="959"/>
    <n v="11.3"/>
  </r>
  <r>
    <n v="40822"/>
    <m/>
    <m/>
    <s v="OOE13"/>
    <x v="44"/>
    <s v="Pram"/>
    <x v="960"/>
    <n v="20.309999999999999"/>
  </r>
  <r>
    <n v="40823"/>
    <m/>
    <m/>
    <s v="OOE13"/>
    <x v="44"/>
    <s v="Rottenbach"/>
    <x v="961"/>
    <n v="14.54"/>
  </r>
  <r>
    <n v="40824"/>
    <m/>
    <m/>
    <s v="OOE13"/>
    <x v="44"/>
    <s v="St. Agatha"/>
    <x v="962"/>
    <n v="31.79"/>
  </r>
  <r>
    <n v="40825"/>
    <m/>
    <m/>
    <s v="OOE13"/>
    <x v="44"/>
    <s v="St. Georgen bei Grieskirchen"/>
    <x v="472"/>
    <n v="11.41"/>
  </r>
  <r>
    <n v="40826"/>
    <m/>
    <m/>
    <s v="OOE13"/>
    <x v="44"/>
    <s v="St. Thomas"/>
    <x v="963"/>
    <n v="6.07"/>
  </r>
  <r>
    <n v="40827"/>
    <m/>
    <m/>
    <s v="OOE13"/>
    <x v="44"/>
    <s v="Schlüßlberg"/>
    <x v="964"/>
    <n v="19.829999999999998"/>
  </r>
  <r>
    <n v="40828"/>
    <m/>
    <m/>
    <s v="OOE13"/>
    <x v="44"/>
    <s v="Steegen"/>
    <x v="142"/>
    <n v="13.2"/>
  </r>
  <r>
    <n v="40829"/>
    <m/>
    <m/>
    <s v="OOE13"/>
    <x v="44"/>
    <s v="Taufkirchen an der Trattnach"/>
    <x v="965"/>
    <n v="24.61"/>
  </r>
  <r>
    <n v="40830"/>
    <m/>
    <m/>
    <s v="OOE13"/>
    <x v="44"/>
    <s v="Tollet"/>
    <x v="102"/>
    <n v="9.5500000000000007"/>
  </r>
  <r>
    <n v="40831"/>
    <m/>
    <m/>
    <s v="OOE13"/>
    <x v="44"/>
    <s v="Waizenkirchen"/>
    <x v="966"/>
    <n v="34.24"/>
  </r>
  <r>
    <n v="40832"/>
    <m/>
    <m/>
    <s v="OOE13"/>
    <x v="44"/>
    <s v="Wallern an der Trattnach"/>
    <x v="967"/>
    <n v="14.56"/>
  </r>
  <r>
    <n v="40833"/>
    <m/>
    <m/>
    <s v="OOE13"/>
    <x v="44"/>
    <s v="Weibern"/>
    <x v="968"/>
    <n v="17.45"/>
  </r>
  <r>
    <n v="40834"/>
    <m/>
    <m/>
    <s v="OOE13"/>
    <x v="44"/>
    <s v="Wendling"/>
    <x v="969"/>
    <n v="12.82"/>
  </r>
  <r>
    <n v="40835"/>
    <m/>
    <m/>
    <s v="OOE13"/>
    <x v="44"/>
    <s v="Peuerbach"/>
    <x v="970"/>
    <n v="39.36"/>
  </r>
  <r>
    <n v="41816"/>
    <m/>
    <m/>
    <s v="OOE13"/>
    <x v="44"/>
    <s v="Pichl bei Wels"/>
    <x v="971"/>
    <n v="26.42"/>
  </r>
  <r>
    <n v="40401"/>
    <m/>
    <m/>
    <s v="OOE14"/>
    <x v="45"/>
    <s v="Altheim"/>
    <x v="972"/>
    <n v="22.66"/>
  </r>
  <r>
    <n v="40402"/>
    <m/>
    <m/>
    <s v="OOE14"/>
    <x v="45"/>
    <s v="Aspach"/>
    <x v="973"/>
    <n v="31.46"/>
  </r>
  <r>
    <n v="40415"/>
    <m/>
    <m/>
    <s v="OOE14"/>
    <x v="45"/>
    <s v="Höhnhart"/>
    <x v="974"/>
    <n v="21.96"/>
  </r>
  <r>
    <n v="40420"/>
    <m/>
    <m/>
    <s v="OOE14"/>
    <x v="45"/>
    <s v="Maria Schmolln"/>
    <x v="975"/>
    <n v="34.47"/>
  </r>
  <r>
    <n v="40433"/>
    <m/>
    <m/>
    <s v="OOE14"/>
    <x v="45"/>
    <s v="Polling im Innkreis"/>
    <x v="810"/>
    <n v="15.1"/>
  </r>
  <r>
    <n v="40434"/>
    <m/>
    <m/>
    <s v="OOE14"/>
    <x v="45"/>
    <s v="Roßbach"/>
    <x v="976"/>
    <n v="14.89"/>
  </r>
  <r>
    <n v="40436"/>
    <m/>
    <m/>
    <s v="OOE14"/>
    <x v="45"/>
    <s v="St. Johann am Walde"/>
    <x v="977"/>
    <n v="40.01"/>
  </r>
  <r>
    <n v="40440"/>
    <m/>
    <m/>
    <s v="OOE14"/>
    <x v="45"/>
    <s v="St. Veit im Innkreis"/>
    <x v="978"/>
    <n v="5.36"/>
  </r>
  <r>
    <n v="40444"/>
    <m/>
    <m/>
    <s v="OOE14"/>
    <x v="45"/>
    <s v="Treubach"/>
    <x v="746"/>
    <n v="13.05"/>
  </r>
  <r>
    <n v="41201"/>
    <m/>
    <m/>
    <s v="OOE14"/>
    <x v="45"/>
    <s v="Andrichsfurt"/>
    <x v="979"/>
    <n v="12.35"/>
  </r>
  <r>
    <n v="41202"/>
    <m/>
    <m/>
    <s v="OOE14"/>
    <x v="45"/>
    <s v="Antiesenhofen"/>
    <x v="777"/>
    <n v="8.6"/>
  </r>
  <r>
    <n v="41203"/>
    <m/>
    <m/>
    <s v="OOE14"/>
    <x v="45"/>
    <s v="Aurolzmünster"/>
    <x v="980"/>
    <n v="15.97"/>
  </r>
  <r>
    <n v="41205"/>
    <m/>
    <m/>
    <s v="OOE14"/>
    <x v="45"/>
    <s v="Eitzing"/>
    <x v="981"/>
    <n v="8.56"/>
  </r>
  <r>
    <n v="41206"/>
    <m/>
    <m/>
    <s v="OOE14"/>
    <x v="45"/>
    <s v="Geiersberg"/>
    <x v="982"/>
    <n v="5.45"/>
  </r>
  <r>
    <n v="41207"/>
    <m/>
    <m/>
    <s v="OOE14"/>
    <x v="45"/>
    <s v="Geinberg"/>
    <x v="983"/>
    <n v="14.03"/>
  </r>
  <r>
    <n v="41208"/>
    <m/>
    <m/>
    <s v="OOE14"/>
    <x v="45"/>
    <s v="Gurten"/>
    <x v="624"/>
    <n v="16.22"/>
  </r>
  <r>
    <n v="41209"/>
    <m/>
    <m/>
    <s v="OOE14"/>
    <x v="45"/>
    <s v="Hohenzell"/>
    <x v="984"/>
    <n v="22.52"/>
  </r>
  <r>
    <n v="41210"/>
    <m/>
    <m/>
    <s v="OOE14"/>
    <x v="45"/>
    <s v="Kirchdorf am Inn"/>
    <x v="985"/>
    <n v="13.49"/>
  </r>
  <r>
    <n v="41211"/>
    <m/>
    <m/>
    <s v="OOE14"/>
    <x v="45"/>
    <s v="Kirchheim im Innkreis"/>
    <x v="986"/>
    <n v="10.24"/>
  </r>
  <r>
    <n v="41213"/>
    <m/>
    <m/>
    <s v="OOE14"/>
    <x v="45"/>
    <s v="Lohnsburg am Kobernaußerwald"/>
    <x v="399"/>
    <n v="39.590000000000003"/>
  </r>
  <r>
    <n v="41214"/>
    <m/>
    <m/>
    <s v="OOE14"/>
    <x v="45"/>
    <s v="Mehrnbach"/>
    <x v="987"/>
    <n v="22.21"/>
  </r>
  <r>
    <n v="41215"/>
    <m/>
    <m/>
    <s v="OOE14"/>
    <x v="45"/>
    <s v="Mettmach"/>
    <x v="988"/>
    <n v="29.58"/>
  </r>
  <r>
    <n v="41216"/>
    <m/>
    <m/>
    <s v="OOE14"/>
    <x v="45"/>
    <s v="Mörschwang"/>
    <x v="989"/>
    <n v="11"/>
  </r>
  <r>
    <n v="41217"/>
    <m/>
    <m/>
    <s v="OOE14"/>
    <x v="45"/>
    <s v="Mühlheim am Inn"/>
    <x v="496"/>
    <n v="10.91"/>
  </r>
  <r>
    <n v="41218"/>
    <m/>
    <m/>
    <s v="OOE14"/>
    <x v="45"/>
    <s v="Neuhofen im Innkreis"/>
    <x v="990"/>
    <n v="15.6"/>
  </r>
  <r>
    <n v="41219"/>
    <m/>
    <m/>
    <s v="OOE14"/>
    <x v="45"/>
    <s v="Obernberg am Inn"/>
    <x v="991"/>
    <n v="2.36"/>
  </r>
  <r>
    <n v="41220"/>
    <m/>
    <m/>
    <s v="OOE14"/>
    <x v="45"/>
    <s v="Ort im Innkreis"/>
    <x v="992"/>
    <n v="11.49"/>
  </r>
  <r>
    <n v="41221"/>
    <m/>
    <m/>
    <s v="OOE14"/>
    <x v="45"/>
    <s v="Pattigham"/>
    <x v="437"/>
    <n v="11.3"/>
  </r>
  <r>
    <n v="41222"/>
    <m/>
    <m/>
    <s v="OOE14"/>
    <x v="45"/>
    <s v="Peterskirchen"/>
    <x v="993"/>
    <n v="10.24"/>
  </r>
  <r>
    <n v="41223"/>
    <m/>
    <m/>
    <s v="OOE14"/>
    <x v="45"/>
    <s v="Pramet"/>
    <x v="994"/>
    <n v="13.9"/>
  </r>
  <r>
    <n v="41224"/>
    <m/>
    <m/>
    <s v="OOE14"/>
    <x v="45"/>
    <s v="Reichersberg"/>
    <x v="995"/>
    <n v="21.05"/>
  </r>
  <r>
    <n v="41225"/>
    <m/>
    <m/>
    <s v="OOE14"/>
    <x v="45"/>
    <s v="Ried im Innkreis"/>
    <x v="996"/>
    <n v="6.77"/>
  </r>
  <r>
    <n v="41226"/>
    <m/>
    <m/>
    <s v="OOE14"/>
    <x v="45"/>
    <s v="St. Georgen bei Obernberg am Inn"/>
    <x v="997"/>
    <n v="18.32"/>
  </r>
  <r>
    <n v="41227"/>
    <m/>
    <m/>
    <s v="OOE14"/>
    <x v="45"/>
    <s v="St. Marienkirchen am Hausruck"/>
    <x v="90"/>
    <n v="10.93"/>
  </r>
  <r>
    <n v="41228"/>
    <m/>
    <m/>
    <s v="OOE14"/>
    <x v="45"/>
    <s v="St. Martin im Innkreis"/>
    <x v="998"/>
    <n v="8.86"/>
  </r>
  <r>
    <n v="41229"/>
    <m/>
    <m/>
    <s v="OOE14"/>
    <x v="45"/>
    <s v="Schildorn"/>
    <x v="624"/>
    <n v="13.26"/>
  </r>
  <r>
    <n v="41230"/>
    <m/>
    <m/>
    <s v="OOE14"/>
    <x v="45"/>
    <s v="Senftenbach"/>
    <x v="828"/>
    <n v="9.7200000000000006"/>
  </r>
  <r>
    <n v="41232"/>
    <m/>
    <m/>
    <s v="OOE14"/>
    <x v="45"/>
    <s v="Tumeltsham"/>
    <x v="999"/>
    <n v="9.11"/>
  </r>
  <r>
    <n v="41233"/>
    <m/>
    <m/>
    <s v="OOE14"/>
    <x v="45"/>
    <s v="Utzenaich"/>
    <x v="1000"/>
    <n v="20.34"/>
  </r>
  <r>
    <n v="41234"/>
    <m/>
    <m/>
    <s v="OOE14"/>
    <x v="45"/>
    <s v="Waldzell"/>
    <x v="1001"/>
    <n v="40.25"/>
  </r>
  <r>
    <n v="41235"/>
    <m/>
    <m/>
    <s v="OOE14"/>
    <x v="45"/>
    <s v="Weilbach"/>
    <x v="1002"/>
    <n v="13.49"/>
  </r>
  <r>
    <n v="41236"/>
    <m/>
    <m/>
    <s v="OOE14"/>
    <x v="45"/>
    <s v="Wippenham"/>
    <x v="963"/>
    <n v="8.08"/>
  </r>
  <r>
    <n v="40901"/>
    <m/>
    <m/>
    <s v="OOE15"/>
    <x v="6"/>
    <s v="Edlbach"/>
    <x v="1003"/>
    <n v="8.31"/>
  </r>
  <r>
    <n v="40902"/>
    <m/>
    <m/>
    <s v="OOE15"/>
    <x v="6"/>
    <s v="Grünburg"/>
    <x v="1004"/>
    <n v="43.25"/>
  </r>
  <r>
    <n v="40903"/>
    <m/>
    <m/>
    <s v="OOE15"/>
    <x v="6"/>
    <s v="Hinterstoder"/>
    <x v="1005"/>
    <n v="149.09"/>
  </r>
  <r>
    <n v="40906"/>
    <m/>
    <m/>
    <s v="OOE15"/>
    <x v="6"/>
    <s v="Klaus an der Pyhrnbahn"/>
    <x v="1006"/>
    <n v="107.94"/>
  </r>
  <r>
    <n v="40909"/>
    <m/>
    <m/>
    <s v="OOE15"/>
    <x v="6"/>
    <s v="Molln"/>
    <x v="1007"/>
    <n v="191.31"/>
  </r>
  <r>
    <n v="40914"/>
    <m/>
    <m/>
    <s v="OOE15"/>
    <x v="6"/>
    <s v="Rosenau am Hengstpaß"/>
    <x v="1008"/>
    <n v="107.86"/>
  </r>
  <r>
    <n v="40915"/>
    <m/>
    <m/>
    <s v="OOE15"/>
    <x v="6"/>
    <s v="Roßleithen"/>
    <x v="609"/>
    <n v="67.5"/>
  </r>
  <r>
    <n v="40916"/>
    <m/>
    <m/>
    <s v="OOE15"/>
    <x v="6"/>
    <s v="St. Pankraz"/>
    <x v="1009"/>
    <n v="47.15"/>
  </r>
  <r>
    <n v="40918"/>
    <m/>
    <m/>
    <s v="OOE15"/>
    <x v="6"/>
    <s v="Spital am Pyhrn"/>
    <x v="1010"/>
    <n v="108.86"/>
  </r>
  <r>
    <n v="40920"/>
    <m/>
    <m/>
    <s v="OOE15"/>
    <x v="6"/>
    <s v="Steinbach an der Steyr"/>
    <x v="1011"/>
    <n v="28.08"/>
  </r>
  <r>
    <n v="40921"/>
    <m/>
    <m/>
    <s v="OOE15"/>
    <x v="6"/>
    <s v="Vorderstoder"/>
    <x v="179"/>
    <n v="37.090000000000003"/>
  </r>
  <r>
    <n v="40923"/>
    <m/>
    <m/>
    <s v="OOE15"/>
    <x v="6"/>
    <s v="Windischgarsten"/>
    <x v="1012"/>
    <n v="4.93"/>
  </r>
  <r>
    <n v="41502"/>
    <m/>
    <m/>
    <s v="OOE15"/>
    <x v="6"/>
    <s v="Aschach an der Steyr"/>
    <x v="1013"/>
    <n v="21.92"/>
  </r>
  <r>
    <n v="41505"/>
    <m/>
    <m/>
    <s v="OOE15"/>
    <x v="6"/>
    <s v="Gaflenz"/>
    <x v="1014"/>
    <n v="58.98"/>
  </r>
  <r>
    <n v="41507"/>
    <m/>
    <m/>
    <s v="OOE15"/>
    <x v="6"/>
    <s v="Großraming"/>
    <x v="1015"/>
    <n v="108.02"/>
  </r>
  <r>
    <n v="41508"/>
    <m/>
    <m/>
    <s v="OOE15"/>
    <x v="6"/>
    <s v="Laussa"/>
    <x v="1016"/>
    <n v="34.479999999999997"/>
  </r>
  <r>
    <n v="41509"/>
    <m/>
    <m/>
    <s v="OOE15"/>
    <x v="6"/>
    <s v="Losenstein"/>
    <x v="679"/>
    <n v="19.39"/>
  </r>
  <r>
    <n v="41510"/>
    <m/>
    <m/>
    <s v="OOE15"/>
    <x v="6"/>
    <s v="Maria Neustift"/>
    <x v="336"/>
    <n v="45.87"/>
  </r>
  <r>
    <n v="41512"/>
    <m/>
    <m/>
    <s v="OOE15"/>
    <x v="6"/>
    <s v="Reichraming"/>
    <x v="1017"/>
    <n v="102.61"/>
  </r>
  <r>
    <n v="41514"/>
    <m/>
    <m/>
    <s v="OOE15"/>
    <x v="6"/>
    <s v="St. Ulrich bei Steyr"/>
    <x v="1018"/>
    <n v="39.1"/>
  </r>
  <r>
    <n v="41517"/>
    <m/>
    <m/>
    <s v="OOE15"/>
    <x v="6"/>
    <s v="Ternberg"/>
    <x v="1019"/>
    <n v="62.07"/>
  </r>
  <r>
    <n v="41522"/>
    <m/>
    <m/>
    <s v="OOE15"/>
    <x v="6"/>
    <s v="Weyer"/>
    <x v="1020"/>
    <n v="223.76"/>
  </r>
  <r>
    <n v="40601"/>
    <m/>
    <m/>
    <s v="OOE16"/>
    <x v="46"/>
    <s v="Freistadt"/>
    <x v="1021"/>
    <n v="12.86"/>
  </r>
  <r>
    <n v="40602"/>
    <m/>
    <m/>
    <s v="OOE16"/>
    <x v="46"/>
    <s v="Grünbach"/>
    <x v="965"/>
    <n v="36.08"/>
  </r>
  <r>
    <n v="40603"/>
    <m/>
    <m/>
    <s v="OOE16"/>
    <x v="46"/>
    <s v="Gutau"/>
    <x v="1022"/>
    <n v="45.28"/>
  </r>
  <r>
    <n v="40604"/>
    <m/>
    <m/>
    <s v="OOE16"/>
    <x v="46"/>
    <s v="Hagenberg im Mühlkreis"/>
    <x v="1023"/>
    <n v="15.05"/>
  </r>
  <r>
    <n v="40605"/>
    <m/>
    <m/>
    <s v="OOE16"/>
    <x v="46"/>
    <s v="Hirschbach im Mühlkreis"/>
    <x v="549"/>
    <n v="23.63"/>
  </r>
  <r>
    <n v="40607"/>
    <m/>
    <m/>
    <s v="OOE16"/>
    <x v="46"/>
    <s v="Kefermarkt"/>
    <x v="135"/>
    <n v="27.81"/>
  </r>
  <r>
    <n v="40609"/>
    <m/>
    <m/>
    <s v="OOE16"/>
    <x v="46"/>
    <s v="Lasberg"/>
    <x v="1024"/>
    <n v="43.8"/>
  </r>
  <r>
    <n v="40610"/>
    <m/>
    <m/>
    <s v="OOE16"/>
    <x v="46"/>
    <s v="Leopoldschlag"/>
    <x v="1025"/>
    <n v="25.8"/>
  </r>
  <r>
    <n v="40612"/>
    <m/>
    <m/>
    <s v="OOE16"/>
    <x v="46"/>
    <s v="Neumarkt im Mühlkreis"/>
    <x v="1026"/>
    <n v="46.67"/>
  </r>
  <r>
    <n v="40614"/>
    <m/>
    <m/>
    <s v="OOE16"/>
    <x v="46"/>
    <s v="Pregarten"/>
    <x v="1027"/>
    <n v="27.77"/>
  </r>
  <r>
    <n v="40615"/>
    <m/>
    <m/>
    <s v="OOE16"/>
    <x v="46"/>
    <s v="Rainbach im Mühlkreis"/>
    <x v="1028"/>
    <n v="49.27"/>
  </r>
  <r>
    <n v="40616"/>
    <m/>
    <m/>
    <s v="OOE16"/>
    <x v="46"/>
    <s v="Sandl"/>
    <x v="1029"/>
    <n v="58.32"/>
  </r>
  <r>
    <n v="40618"/>
    <m/>
    <m/>
    <s v="OOE16"/>
    <x v="46"/>
    <s v="St. Oswald bei Freistadt"/>
    <x v="736"/>
    <n v="40.98"/>
  </r>
  <r>
    <n v="40620"/>
    <m/>
    <m/>
    <s v="OOE16"/>
    <x v="46"/>
    <s v="Tragwein"/>
    <x v="1030"/>
    <n v="39.46"/>
  </r>
  <r>
    <n v="40622"/>
    <m/>
    <m/>
    <s v="OOE16"/>
    <x v="46"/>
    <s v="Unterweitersdorf"/>
    <x v="1031"/>
    <n v="11.42"/>
  </r>
  <r>
    <n v="40623"/>
    <m/>
    <m/>
    <s v="OOE16"/>
    <x v="46"/>
    <s v="Waldburg"/>
    <x v="1032"/>
    <n v="26.53"/>
  </r>
  <r>
    <n v="40624"/>
    <m/>
    <m/>
    <s v="OOE16"/>
    <x v="46"/>
    <s v="Wartberg ob der Aist"/>
    <x v="1033"/>
    <n v="19.41"/>
  </r>
  <r>
    <n v="40626"/>
    <m/>
    <m/>
    <s v="OOE16"/>
    <x v="46"/>
    <s v="Windhaag bei Freistadt"/>
    <x v="1034"/>
    <n v="42.83"/>
  </r>
  <r>
    <n v="40904"/>
    <m/>
    <m/>
    <s v="OOE17"/>
    <x v="7"/>
    <s v="Inzersdorf im Kremstal"/>
    <x v="824"/>
    <n v="22.77"/>
  </r>
  <r>
    <n v="40905"/>
    <m/>
    <m/>
    <s v="OOE17"/>
    <x v="7"/>
    <s v="Kirchdorf an der Krems"/>
    <x v="1035"/>
    <n v="2.78"/>
  </r>
  <r>
    <n v="40907"/>
    <m/>
    <m/>
    <s v="OOE17"/>
    <x v="7"/>
    <s v="Kremsmünster"/>
    <x v="1036"/>
    <n v="42.14"/>
  </r>
  <r>
    <n v="40908"/>
    <m/>
    <m/>
    <s v="OOE17"/>
    <x v="7"/>
    <s v="Micheldorf in Oberösterreich"/>
    <x v="1037"/>
    <n v="50.32"/>
  </r>
  <r>
    <n v="40910"/>
    <m/>
    <m/>
    <s v="OOE17"/>
    <x v="7"/>
    <s v="Nußbach"/>
    <x v="1038"/>
    <n v="30.47"/>
  </r>
  <r>
    <n v="40911"/>
    <m/>
    <m/>
    <s v="OOE17"/>
    <x v="7"/>
    <s v="Oberschlierbach"/>
    <x v="1039"/>
    <n v="18.22"/>
  </r>
  <r>
    <n v="40912"/>
    <m/>
    <m/>
    <s v="OOE17"/>
    <x v="7"/>
    <s v="Pettenbach"/>
    <x v="1040"/>
    <n v="54.7"/>
  </r>
  <r>
    <n v="40913"/>
    <m/>
    <m/>
    <s v="OOE17"/>
    <x v="7"/>
    <s v="Ried im Traunkreis"/>
    <x v="1041"/>
    <n v="31.16"/>
  </r>
  <r>
    <n v="40917"/>
    <m/>
    <m/>
    <s v="OOE17"/>
    <x v="7"/>
    <s v="Schlierbach"/>
    <x v="1042"/>
    <n v="18.39"/>
  </r>
  <r>
    <n v="40919"/>
    <m/>
    <m/>
    <s v="OOE17"/>
    <x v="7"/>
    <s v="Steinbach am Ziehberg"/>
    <x v="969"/>
    <n v="34.799999999999997"/>
  </r>
  <r>
    <n v="40922"/>
    <m/>
    <m/>
    <s v="OOE17"/>
    <x v="7"/>
    <s v="Wartberg an der Krems"/>
    <x v="1043"/>
    <n v="31.56"/>
  </r>
  <r>
    <n v="41501"/>
    <m/>
    <m/>
    <s v="OOE17"/>
    <x v="7"/>
    <s v="Adlwang"/>
    <x v="1044"/>
    <n v="17.18"/>
  </r>
  <r>
    <n v="41503"/>
    <m/>
    <m/>
    <s v="OOE17"/>
    <x v="7"/>
    <s v="Bad Hall"/>
    <x v="1045"/>
    <n v="13.3"/>
  </r>
  <r>
    <n v="41504"/>
    <m/>
    <m/>
    <s v="OOE17"/>
    <x v="7"/>
    <s v="Dietach"/>
    <x v="1046"/>
    <n v="20.7"/>
  </r>
  <r>
    <n v="41506"/>
    <m/>
    <m/>
    <s v="OOE17"/>
    <x v="7"/>
    <s v="Garsten"/>
    <x v="1047"/>
    <n v="53.29"/>
  </r>
  <r>
    <n v="41511"/>
    <m/>
    <m/>
    <s v="OOE17"/>
    <x v="7"/>
    <s v="Pfarrkirchen bei Bad Hall"/>
    <x v="394"/>
    <n v="11.13"/>
  </r>
  <r>
    <n v="41513"/>
    <m/>
    <m/>
    <s v="OOE17"/>
    <x v="7"/>
    <s v="Rohr im Kremstal"/>
    <x v="110"/>
    <n v="13.59"/>
  </r>
  <r>
    <n v="41515"/>
    <m/>
    <m/>
    <s v="OOE17"/>
    <x v="7"/>
    <s v="Schiedlberg"/>
    <x v="1048"/>
    <n v="30.01"/>
  </r>
  <r>
    <n v="41516"/>
    <m/>
    <m/>
    <s v="OOE17"/>
    <x v="7"/>
    <s v="Sierning"/>
    <x v="1049"/>
    <n v="38.28"/>
  </r>
  <r>
    <n v="41518"/>
    <m/>
    <m/>
    <s v="OOE17"/>
    <x v="7"/>
    <s v="Waldneukirchen"/>
    <x v="576"/>
    <n v="26.56"/>
  </r>
  <r>
    <n v="41521"/>
    <m/>
    <m/>
    <s v="OOE17"/>
    <x v="7"/>
    <s v="Wolfern"/>
    <x v="376"/>
    <n v="32.57"/>
  </r>
  <r>
    <n v="40501"/>
    <m/>
    <m/>
    <s v="OOE18"/>
    <x v="47"/>
    <s v="Alkoven"/>
    <x v="1050"/>
    <n v="42.49"/>
  </r>
  <r>
    <n v="40502"/>
    <m/>
    <m/>
    <s v="OOE18"/>
    <x v="47"/>
    <s v="Aschach an der Donau"/>
    <x v="1051"/>
    <n v="6"/>
  </r>
  <r>
    <n v="40503"/>
    <m/>
    <m/>
    <s v="OOE18"/>
    <x v="47"/>
    <s v="Eferding"/>
    <x v="1052"/>
    <n v="2.81"/>
  </r>
  <r>
    <n v="40504"/>
    <m/>
    <m/>
    <s v="OOE18"/>
    <x v="47"/>
    <s v="Fraham"/>
    <x v="1053"/>
    <n v="16.940000000000001"/>
  </r>
  <r>
    <n v="40505"/>
    <m/>
    <m/>
    <s v="OOE18"/>
    <x v="47"/>
    <s v="Haibach ob der Donau"/>
    <x v="578"/>
    <n v="25.55"/>
  </r>
  <r>
    <n v="40506"/>
    <m/>
    <m/>
    <s v="OOE18"/>
    <x v="47"/>
    <s v="Hartkirchen"/>
    <x v="1054"/>
    <n v="39.04"/>
  </r>
  <r>
    <n v="40507"/>
    <m/>
    <m/>
    <s v="OOE18"/>
    <x v="47"/>
    <s v="Hinzenbach"/>
    <x v="1055"/>
    <n v="14.58"/>
  </r>
  <r>
    <n v="40508"/>
    <m/>
    <m/>
    <s v="OOE18"/>
    <x v="47"/>
    <s v="Prambachkirchen"/>
    <x v="302"/>
    <n v="28.72"/>
  </r>
  <r>
    <n v="40509"/>
    <m/>
    <m/>
    <s v="OOE18"/>
    <x v="47"/>
    <s v="Pupping"/>
    <x v="1056"/>
    <n v="13.33"/>
  </r>
  <r>
    <n v="40510"/>
    <m/>
    <m/>
    <s v="OOE18"/>
    <x v="47"/>
    <s v="St. Marienkirchen an der Polsenz"/>
    <x v="1057"/>
    <n v="23.84"/>
  </r>
  <r>
    <n v="40511"/>
    <m/>
    <m/>
    <s v="OOE18"/>
    <x v="47"/>
    <s v="Scharten"/>
    <x v="293"/>
    <n v="17.45"/>
  </r>
  <r>
    <n v="40512"/>
    <m/>
    <m/>
    <s v="OOE18"/>
    <x v="47"/>
    <s v="Stroheim"/>
    <x v="1058"/>
    <n v="28.78"/>
  </r>
  <r>
    <n v="41804"/>
    <m/>
    <m/>
    <s v="OOE18"/>
    <x v="47"/>
    <s v="Buchkirchen"/>
    <x v="1059"/>
    <n v="32.14"/>
  </r>
  <r>
    <n v="41001"/>
    <m/>
    <m/>
    <s v="OOE19"/>
    <x v="48"/>
    <s v="Allhaming"/>
    <x v="13"/>
    <n v="14.23"/>
  </r>
  <r>
    <n v="41002"/>
    <m/>
    <m/>
    <s v="OOE19"/>
    <x v="48"/>
    <s v="Ansfelden"/>
    <x v="1060"/>
    <n v="31.33"/>
  </r>
  <r>
    <n v="41003"/>
    <m/>
    <m/>
    <s v="OOE19"/>
    <x v="48"/>
    <s v="Asten"/>
    <x v="1061"/>
    <n v="8.48"/>
  </r>
  <r>
    <n v="41004"/>
    <m/>
    <m/>
    <s v="OOE19"/>
    <x v="48"/>
    <s v="Eggendorf im Traunkreis"/>
    <x v="1062"/>
    <n v="9.36"/>
  </r>
  <r>
    <n v="41005"/>
    <m/>
    <m/>
    <s v="OOE19"/>
    <x v="48"/>
    <s v="Enns"/>
    <x v="1063"/>
    <n v="33.04"/>
  </r>
  <r>
    <n v="41006"/>
    <m/>
    <m/>
    <s v="OOE19"/>
    <x v="48"/>
    <s v="Hargelsberg"/>
    <x v="343"/>
    <n v="17.88"/>
  </r>
  <r>
    <n v="41007"/>
    <m/>
    <m/>
    <s v="OOE19"/>
    <x v="48"/>
    <s v="Hörsching"/>
    <x v="1064"/>
    <n v="19.989999999999998"/>
  </r>
  <r>
    <n v="41008"/>
    <m/>
    <m/>
    <s v="OOE19"/>
    <x v="48"/>
    <s v="Hofkirchen im Traunkreis"/>
    <x v="1065"/>
    <n v="13.9"/>
  </r>
  <r>
    <n v="41009"/>
    <m/>
    <m/>
    <s v="OOE19"/>
    <x v="48"/>
    <s v="Kematen an der Krems"/>
    <x v="1066"/>
    <n v="21.52"/>
  </r>
  <r>
    <n v="41010"/>
    <m/>
    <m/>
    <s v="OOE19"/>
    <x v="48"/>
    <s v="Kirchberg-Thening"/>
    <x v="1067"/>
    <n v="15.89"/>
  </r>
  <r>
    <n v="41011"/>
    <m/>
    <m/>
    <s v="OOE19"/>
    <x v="48"/>
    <s v="Kronstorf"/>
    <x v="1068"/>
    <n v="21.31"/>
  </r>
  <r>
    <n v="41012"/>
    <m/>
    <m/>
    <s v="OOE19"/>
    <x v="48"/>
    <s v="Leonding"/>
    <x v="1069"/>
    <n v="24.03"/>
  </r>
  <r>
    <n v="41013"/>
    <m/>
    <m/>
    <s v="OOE19"/>
    <x v="48"/>
    <s v="St. Florian"/>
    <x v="1070"/>
    <n v="44.12"/>
  </r>
  <r>
    <n v="41014"/>
    <m/>
    <m/>
    <s v="OOE19"/>
    <x v="48"/>
    <s v="Neuhofen an der Krems"/>
    <x v="1071"/>
    <n v="17.96"/>
  </r>
  <r>
    <n v="41015"/>
    <m/>
    <m/>
    <s v="OOE19"/>
    <x v="48"/>
    <s v="Niederneukirchen"/>
    <x v="1072"/>
    <n v="20.78"/>
  </r>
  <r>
    <n v="41016"/>
    <m/>
    <m/>
    <s v="OOE19"/>
    <x v="48"/>
    <s v="Oftering"/>
    <x v="1073"/>
    <n v="13.5"/>
  </r>
  <r>
    <n v="41017"/>
    <m/>
    <m/>
    <s v="OOE19"/>
    <x v="48"/>
    <s v="Pasching"/>
    <x v="1074"/>
    <n v="12.47"/>
  </r>
  <r>
    <n v="41018"/>
    <m/>
    <m/>
    <s v="OOE19"/>
    <x v="48"/>
    <s v="Piberbach"/>
    <x v="8"/>
    <n v="17.29"/>
  </r>
  <r>
    <n v="41019"/>
    <m/>
    <m/>
    <s v="OOE19"/>
    <x v="48"/>
    <s v="Pucking"/>
    <x v="1075"/>
    <n v="19.68"/>
  </r>
  <r>
    <n v="41020"/>
    <m/>
    <m/>
    <s v="OOE19"/>
    <x v="48"/>
    <s v="St. Marien"/>
    <x v="1076"/>
    <n v="37.590000000000003"/>
  </r>
  <r>
    <n v="41021"/>
    <m/>
    <m/>
    <s v="OOE19"/>
    <x v="48"/>
    <s v="Traun"/>
    <x v="1077"/>
    <n v="15.49"/>
  </r>
  <r>
    <n v="41022"/>
    <m/>
    <m/>
    <s v="OOE19"/>
    <x v="48"/>
    <s v="Wilhering"/>
    <x v="1078"/>
    <n v="29.99"/>
  </r>
  <r>
    <n v="50403"/>
    <m/>
    <m/>
    <s v="SBG01"/>
    <x v="49"/>
    <s v="Bad Gastein"/>
    <x v="1079"/>
    <n v="170.62"/>
  </r>
  <r>
    <n v="50411"/>
    <m/>
    <m/>
    <s v="SBG01"/>
    <x v="49"/>
    <s v="Großarl"/>
    <x v="1080"/>
    <n v="129.30000000000001"/>
  </r>
  <r>
    <n v="50413"/>
    <m/>
    <m/>
    <s v="SBG01"/>
    <x v="49"/>
    <s v="Hüttschlag"/>
    <x v="1081"/>
    <n v="97.24"/>
  </r>
  <r>
    <n v="50601"/>
    <m/>
    <m/>
    <s v="SBG01"/>
    <x v="49"/>
    <s v="Bramberg am Wildkogel"/>
    <x v="1082"/>
    <n v="117.27"/>
  </r>
  <r>
    <n v="50602"/>
    <m/>
    <m/>
    <s v="SBG01"/>
    <x v="49"/>
    <s v="Bruck an der Großglocknerstraße"/>
    <x v="1083"/>
    <n v="45.68"/>
  </r>
  <r>
    <n v="50604"/>
    <m/>
    <m/>
    <s v="SBG01"/>
    <x v="49"/>
    <s v="Fusch an der Großglocknerstraße"/>
    <x v="1084"/>
    <n v="158.05000000000001"/>
  </r>
  <r>
    <n v="50605"/>
    <m/>
    <m/>
    <s v="SBG01"/>
    <x v="49"/>
    <s v="Hollersbach im Pinzgau"/>
    <x v="1085"/>
    <n v="76.95"/>
  </r>
  <r>
    <n v="50606"/>
    <m/>
    <m/>
    <s v="SBG01"/>
    <x v="49"/>
    <s v="Kaprun"/>
    <x v="1086"/>
    <n v="100.23"/>
  </r>
  <r>
    <n v="50607"/>
    <m/>
    <m/>
    <s v="SBG01"/>
    <x v="49"/>
    <s v="Krimml"/>
    <x v="520"/>
    <n v="169.46"/>
  </r>
  <r>
    <n v="50608"/>
    <m/>
    <m/>
    <s v="SBG01"/>
    <x v="49"/>
    <s v="Lend"/>
    <x v="342"/>
    <n v="29.35"/>
  </r>
  <r>
    <n v="50613"/>
    <m/>
    <m/>
    <s v="SBG01"/>
    <x v="49"/>
    <s v="Mittersill"/>
    <x v="1087"/>
    <n v="132.02000000000001"/>
  </r>
  <r>
    <n v="50614"/>
    <m/>
    <m/>
    <s v="SBG01"/>
    <x v="49"/>
    <s v="Neukirchen am Großvenediger"/>
    <x v="1088"/>
    <n v="165.98"/>
  </r>
  <r>
    <n v="50615"/>
    <m/>
    <m/>
    <s v="SBG01"/>
    <x v="49"/>
    <s v="Niedernsill"/>
    <x v="1089"/>
    <n v="57.44"/>
  </r>
  <r>
    <n v="50616"/>
    <m/>
    <m/>
    <s v="SBG01"/>
    <x v="49"/>
    <s v="Piesendorf"/>
    <x v="1090"/>
    <n v="50.93"/>
  </r>
  <r>
    <n v="50617"/>
    <m/>
    <m/>
    <s v="SBG01"/>
    <x v="49"/>
    <s v="Rauris"/>
    <x v="1091"/>
    <n v="253.33"/>
  </r>
  <r>
    <n v="50621"/>
    <m/>
    <m/>
    <s v="SBG01"/>
    <x v="49"/>
    <s v="Stuhlfelden"/>
    <x v="1092"/>
    <n v="29.62"/>
  </r>
  <r>
    <n v="50622"/>
    <m/>
    <m/>
    <s v="SBG01"/>
    <x v="49"/>
    <s v="Taxenbach"/>
    <x v="1093"/>
    <n v="88.31"/>
  </r>
  <r>
    <n v="50624"/>
    <m/>
    <m/>
    <s v="SBG01"/>
    <x v="49"/>
    <s v="Uttendorf"/>
    <x v="1094"/>
    <n v="167.75"/>
  </r>
  <r>
    <n v="50626"/>
    <m/>
    <m/>
    <s v="SBG01"/>
    <x v="49"/>
    <s v="Wald im Pinzgau"/>
    <x v="618"/>
    <n v="69.28"/>
  </r>
  <r>
    <n v="50628"/>
    <m/>
    <m/>
    <s v="SBG01"/>
    <x v="49"/>
    <s v="Zell am See"/>
    <x v="1095"/>
    <n v="55.12"/>
  </r>
  <r>
    <n v="50304"/>
    <m/>
    <m/>
    <s v="SBG02"/>
    <x v="50"/>
    <s v="Berndorf bei Salzburg"/>
    <x v="1096"/>
    <n v="14.47"/>
  </r>
  <r>
    <n v="50308"/>
    <m/>
    <m/>
    <s v="SBG02"/>
    <x v="50"/>
    <s v="Elixhausen"/>
    <x v="1097"/>
    <n v="8.35"/>
  </r>
  <r>
    <n v="50317"/>
    <m/>
    <m/>
    <s v="SBG02"/>
    <x v="50"/>
    <s v="Henndorf am Wallersee"/>
    <x v="1098"/>
    <n v="23.51"/>
  </r>
  <r>
    <n v="50320"/>
    <m/>
    <m/>
    <s v="SBG02"/>
    <x v="50"/>
    <s v="Köstendorf"/>
    <x v="1099"/>
    <n v="23.12"/>
  </r>
  <r>
    <n v="50323"/>
    <m/>
    <m/>
    <s v="SBG02"/>
    <x v="50"/>
    <s v="Mattsee"/>
    <x v="1100"/>
    <n v="24.63"/>
  </r>
  <r>
    <n v="50324"/>
    <m/>
    <m/>
    <s v="SBG02"/>
    <x v="50"/>
    <s v="Neumarkt am Wallersee"/>
    <x v="1101"/>
    <n v="36.31"/>
  </r>
  <r>
    <n v="50327"/>
    <m/>
    <m/>
    <s v="SBG02"/>
    <x v="50"/>
    <s v="Obertrum am See"/>
    <x v="1102"/>
    <n v="21.31"/>
  </r>
  <r>
    <n v="50331"/>
    <m/>
    <m/>
    <s v="SBG02"/>
    <x v="50"/>
    <s v="Schleedorf"/>
    <x v="1103"/>
    <n v="10.42"/>
  </r>
  <r>
    <n v="50332"/>
    <m/>
    <m/>
    <s v="SBG02"/>
    <x v="50"/>
    <s v="Seeham"/>
    <x v="1104"/>
    <n v="10.38"/>
  </r>
  <r>
    <n v="50335"/>
    <m/>
    <m/>
    <s v="SBG02"/>
    <x v="50"/>
    <s v="Straßwalchen"/>
    <x v="1105"/>
    <n v="44.52"/>
  </r>
  <r>
    <n v="50339"/>
    <m/>
    <m/>
    <s v="SBG02"/>
    <x v="50"/>
    <s v="Seekirchen am Wallersee"/>
    <x v="1106"/>
    <n v="50.3"/>
  </r>
  <r>
    <n v="50201"/>
    <m/>
    <m/>
    <s v="SBG03"/>
    <x v="51"/>
    <s v="Abtenau"/>
    <x v="1107"/>
    <n v="187.08"/>
  </r>
  <r>
    <n v="50203"/>
    <m/>
    <m/>
    <s v="SBG03"/>
    <x v="51"/>
    <s v="Annaberg-Lungötz"/>
    <x v="1108"/>
    <n v="60.89"/>
  </r>
  <r>
    <n v="50210"/>
    <m/>
    <m/>
    <s v="SBG03"/>
    <x v="51"/>
    <s v="Rußbach am Paß Gschütt"/>
    <x v="1109"/>
    <n v="34.04"/>
  </r>
  <r>
    <n v="50211"/>
    <m/>
    <m/>
    <s v="SBG03"/>
    <x v="51"/>
    <s v="Sankt Koloman"/>
    <x v="1110"/>
    <n v="56"/>
  </r>
  <r>
    <n v="50212"/>
    <m/>
    <m/>
    <s v="SBG03"/>
    <x v="51"/>
    <s v="Scheffau am Tennengebirge"/>
    <x v="1111"/>
    <n v="69.66"/>
  </r>
  <r>
    <n v="50401"/>
    <m/>
    <m/>
    <s v="SBG03"/>
    <x v="51"/>
    <s v="Altenmarkt im Pongau"/>
    <x v="1112"/>
    <n v="48.6"/>
  </r>
  <r>
    <n v="50402"/>
    <m/>
    <m/>
    <s v="SBG03"/>
    <x v="51"/>
    <s v="Bad Hofgastein"/>
    <x v="1113"/>
    <n v="103.75"/>
  </r>
  <r>
    <n v="50404"/>
    <m/>
    <m/>
    <s v="SBG03"/>
    <x v="51"/>
    <s v="Bischofshofen"/>
    <x v="1114"/>
    <n v="49.54"/>
  </r>
  <r>
    <n v="50405"/>
    <m/>
    <m/>
    <s v="SBG03"/>
    <x v="51"/>
    <s v="Dorfgastein"/>
    <x v="626"/>
    <n v="54.12"/>
  </r>
  <r>
    <n v="50406"/>
    <m/>
    <m/>
    <s v="SBG03"/>
    <x v="51"/>
    <s v="Eben im Pongau"/>
    <x v="1115"/>
    <n v="35.93"/>
  </r>
  <r>
    <n v="50407"/>
    <m/>
    <m/>
    <s v="SBG03"/>
    <x v="51"/>
    <s v="Filzmoos"/>
    <x v="1116"/>
    <n v="75.650000000000006"/>
  </r>
  <r>
    <n v="50408"/>
    <m/>
    <m/>
    <s v="SBG03"/>
    <x v="51"/>
    <s v="Flachau"/>
    <x v="1117"/>
    <n v="117.33"/>
  </r>
  <r>
    <n v="50409"/>
    <m/>
    <m/>
    <s v="SBG03"/>
    <x v="51"/>
    <s v="Forstau"/>
    <x v="1118"/>
    <n v="59.45"/>
  </r>
  <r>
    <n v="50410"/>
    <m/>
    <m/>
    <s v="SBG03"/>
    <x v="51"/>
    <s v="Goldegg"/>
    <x v="1119"/>
    <n v="33.07"/>
  </r>
  <r>
    <n v="50412"/>
    <m/>
    <m/>
    <s v="SBG03"/>
    <x v="51"/>
    <s v="Hüttau"/>
    <x v="1120"/>
    <n v="53.56"/>
  </r>
  <r>
    <n v="50414"/>
    <m/>
    <m/>
    <s v="SBG03"/>
    <x v="51"/>
    <s v="Kleinarl"/>
    <x v="1121"/>
    <n v="70.41"/>
  </r>
  <r>
    <n v="50415"/>
    <m/>
    <m/>
    <s v="SBG03"/>
    <x v="51"/>
    <s v="Mühlbach am Hochkönig"/>
    <x v="1122"/>
    <n v="51.66"/>
  </r>
  <r>
    <n v="50416"/>
    <m/>
    <m/>
    <s v="SBG03"/>
    <x v="51"/>
    <s v="Pfarrwerfen"/>
    <x v="953"/>
    <n v="38.15"/>
  </r>
  <r>
    <n v="50417"/>
    <m/>
    <m/>
    <s v="SBG03"/>
    <x v="51"/>
    <s v="Radstadt"/>
    <x v="1123"/>
    <n v="60.84"/>
  </r>
  <r>
    <n v="50418"/>
    <m/>
    <m/>
    <s v="SBG03"/>
    <x v="51"/>
    <s v="Sankt Johann im Pongau"/>
    <x v="1124"/>
    <n v="78.14"/>
  </r>
  <r>
    <n v="50419"/>
    <m/>
    <m/>
    <s v="SBG03"/>
    <x v="51"/>
    <s v="Sankt Martin am Tennengebirge"/>
    <x v="1125"/>
    <n v="46.9"/>
  </r>
  <r>
    <n v="50420"/>
    <m/>
    <m/>
    <s v="SBG03"/>
    <x v="51"/>
    <s v="Sankt Veit im Pongau"/>
    <x v="1004"/>
    <n v="56.9"/>
  </r>
  <r>
    <n v="50421"/>
    <m/>
    <m/>
    <s v="SBG03"/>
    <x v="51"/>
    <s v="Schwarzach im Pongau"/>
    <x v="292"/>
    <n v="3.2"/>
  </r>
  <r>
    <n v="50422"/>
    <m/>
    <m/>
    <s v="SBG03"/>
    <x v="51"/>
    <s v="Untertauern"/>
    <x v="1126"/>
    <n v="71.75"/>
  </r>
  <r>
    <n v="50423"/>
    <m/>
    <m/>
    <s v="SBG03"/>
    <x v="51"/>
    <s v="Wagrain"/>
    <x v="1127"/>
    <n v="50.54"/>
  </r>
  <r>
    <n v="50424"/>
    <m/>
    <m/>
    <s v="SBG03"/>
    <x v="51"/>
    <s v="Werfen"/>
    <x v="1128"/>
    <n v="153.26"/>
  </r>
  <r>
    <n v="50425"/>
    <m/>
    <m/>
    <s v="SBG03"/>
    <x v="51"/>
    <s v="Werfenweng"/>
    <x v="389"/>
    <n v="45.01"/>
  </r>
  <r>
    <n v="50603"/>
    <m/>
    <m/>
    <s v="SBG04"/>
    <x v="52"/>
    <s v="Dienten am Hochkönig"/>
    <x v="1129"/>
    <n v="49.79"/>
  </r>
  <r>
    <n v="50610"/>
    <m/>
    <m/>
    <s v="SBG04"/>
    <x v="52"/>
    <s v="Lofer"/>
    <x v="213"/>
    <n v="55.67"/>
  </r>
  <r>
    <n v="50611"/>
    <m/>
    <m/>
    <s v="SBG04"/>
    <x v="52"/>
    <s v="Maishofen"/>
    <x v="1130"/>
    <n v="29.53"/>
  </r>
  <r>
    <n v="50612"/>
    <m/>
    <m/>
    <s v="SBG04"/>
    <x v="52"/>
    <s v="Maria Alm am Steinernen Meer"/>
    <x v="1131"/>
    <n v="125.49"/>
  </r>
  <r>
    <n v="50618"/>
    <m/>
    <m/>
    <s v="SBG04"/>
    <x v="52"/>
    <s v="Saalbach-Hinterglemm"/>
    <x v="1132"/>
    <n v="125.53"/>
  </r>
  <r>
    <n v="50619"/>
    <m/>
    <m/>
    <s v="SBG04"/>
    <x v="52"/>
    <s v="Saalfelden am Steinernen Meer"/>
    <x v="1133"/>
    <n v="118.46"/>
  </r>
  <r>
    <n v="50620"/>
    <m/>
    <m/>
    <s v="SBG04"/>
    <x v="52"/>
    <s v="Sankt Martin bei Lofer"/>
    <x v="584"/>
    <n v="63.58"/>
  </r>
  <r>
    <n v="50623"/>
    <m/>
    <m/>
    <s v="SBG04"/>
    <x v="52"/>
    <s v="Unken"/>
    <x v="1014"/>
    <n v="108.88"/>
  </r>
  <r>
    <n v="50625"/>
    <m/>
    <m/>
    <s v="SBG04"/>
    <x v="52"/>
    <s v="Viehhofen"/>
    <x v="1134"/>
    <n v="38.619999999999997"/>
  </r>
  <r>
    <n v="50627"/>
    <m/>
    <m/>
    <s v="SBG04"/>
    <x v="52"/>
    <s v="Weißbach bei Lofer"/>
    <x v="1135"/>
    <n v="69.569999999999993"/>
  </r>
  <r>
    <n v="50501"/>
    <m/>
    <m/>
    <s v="SBG05"/>
    <x v="53"/>
    <s v="Göriach"/>
    <x v="1136"/>
    <n v="44.1"/>
  </r>
  <r>
    <n v="50502"/>
    <m/>
    <m/>
    <s v="SBG05"/>
    <x v="53"/>
    <s v="Lessach"/>
    <x v="1137"/>
    <n v="72.23"/>
  </r>
  <r>
    <n v="50503"/>
    <m/>
    <m/>
    <s v="SBG05"/>
    <x v="53"/>
    <s v="Mariapfarr"/>
    <x v="1138"/>
    <n v="47.35"/>
  </r>
  <r>
    <n v="50504"/>
    <m/>
    <m/>
    <s v="SBG05"/>
    <x v="53"/>
    <s v="Mauterndorf"/>
    <x v="1139"/>
    <n v="32.71"/>
  </r>
  <r>
    <n v="50505"/>
    <m/>
    <m/>
    <s v="SBG05"/>
    <x v="53"/>
    <s v="Muhr"/>
    <x v="1140"/>
    <n v="116.07"/>
  </r>
  <r>
    <n v="50506"/>
    <m/>
    <m/>
    <s v="SBG05"/>
    <x v="53"/>
    <s v="Ramingstein"/>
    <x v="1141"/>
    <n v="94.21"/>
  </r>
  <r>
    <n v="50507"/>
    <m/>
    <m/>
    <s v="SBG05"/>
    <x v="53"/>
    <s v="Sankt Andrä im Lungau"/>
    <x v="1142"/>
    <n v="10.5"/>
  </r>
  <r>
    <n v="50508"/>
    <m/>
    <m/>
    <s v="SBG05"/>
    <x v="53"/>
    <s v="Sankt Margarethen im Lungau"/>
    <x v="1143"/>
    <n v="24.44"/>
  </r>
  <r>
    <n v="50509"/>
    <m/>
    <m/>
    <s v="SBG05"/>
    <x v="53"/>
    <s v="Sankt Michael im Lungau"/>
    <x v="1144"/>
    <n v="68.83"/>
  </r>
  <r>
    <n v="50510"/>
    <m/>
    <m/>
    <s v="SBG05"/>
    <x v="53"/>
    <s v="Tamsweg"/>
    <x v="1145"/>
    <n v="117.45"/>
  </r>
  <r>
    <n v="50511"/>
    <m/>
    <m/>
    <s v="SBG05"/>
    <x v="53"/>
    <s v="Thomatal"/>
    <x v="1146"/>
    <n v="75.680000000000007"/>
  </r>
  <r>
    <n v="50512"/>
    <m/>
    <m/>
    <s v="SBG05"/>
    <x v="53"/>
    <s v="Tweng"/>
    <x v="1147"/>
    <n v="86.59"/>
  </r>
  <r>
    <n v="50513"/>
    <m/>
    <m/>
    <s v="SBG05"/>
    <x v="53"/>
    <s v="Unternberg"/>
    <x v="1148"/>
    <n v="18.940000000000001"/>
  </r>
  <r>
    <n v="50514"/>
    <m/>
    <m/>
    <s v="SBG05"/>
    <x v="53"/>
    <s v="Weißpriach"/>
    <x v="1149"/>
    <n v="80.290000000000006"/>
  </r>
  <r>
    <n v="50515"/>
    <m/>
    <m/>
    <s v="SBG05"/>
    <x v="53"/>
    <s v="Zederhaus"/>
    <x v="549"/>
    <n v="130.53"/>
  </r>
  <r>
    <n v="41712"/>
    <m/>
    <m/>
    <s v="SBG06"/>
    <x v="54"/>
    <s v="Innerschwand am Mondsee"/>
    <x v="1150"/>
    <n v="18.73"/>
  </r>
  <r>
    <n v="41715"/>
    <m/>
    <m/>
    <s v="SBG06"/>
    <x v="54"/>
    <s v="Mondsee"/>
    <x v="1151"/>
    <n v="16.600000000000001"/>
  </r>
  <r>
    <n v="41719"/>
    <m/>
    <m/>
    <s v="SBG06"/>
    <x v="54"/>
    <s v="Oberhofen am Irrsee"/>
    <x v="242"/>
    <n v="21.17"/>
  </r>
  <r>
    <n v="41721"/>
    <m/>
    <m/>
    <s v="SBG06"/>
    <x v="54"/>
    <s v="Oberwang"/>
    <x v="1152"/>
    <n v="38.83"/>
  </r>
  <r>
    <n v="41735"/>
    <m/>
    <m/>
    <s v="SBG06"/>
    <x v="54"/>
    <s v="St. Lorenz"/>
    <x v="203"/>
    <n v="23.56"/>
  </r>
  <r>
    <n v="41742"/>
    <m/>
    <m/>
    <s v="SBG06"/>
    <x v="54"/>
    <s v="Tiefgraben"/>
    <x v="1153"/>
    <n v="38.26"/>
  </r>
  <r>
    <n v="41751"/>
    <m/>
    <m/>
    <s v="SBG06"/>
    <x v="54"/>
    <s v="Zell am Moos"/>
    <x v="58"/>
    <n v="24.51"/>
  </r>
  <r>
    <n v="50202"/>
    <m/>
    <m/>
    <s v="SBG06"/>
    <x v="54"/>
    <s v="Adnet"/>
    <x v="1154"/>
    <n v="29.94"/>
  </r>
  <r>
    <n v="50206"/>
    <m/>
    <m/>
    <s v="SBG06"/>
    <x v="54"/>
    <s v="Krispl"/>
    <x v="420"/>
    <n v="29.73"/>
  </r>
  <r>
    <n v="50307"/>
    <m/>
    <m/>
    <s v="SBG06"/>
    <x v="54"/>
    <s v="Ebenau"/>
    <x v="1155"/>
    <n v="17.170000000000002"/>
  </r>
  <r>
    <n v="50311"/>
    <m/>
    <m/>
    <s v="SBG06"/>
    <x v="54"/>
    <s v="Faistenau"/>
    <x v="1156"/>
    <n v="51.2"/>
  </r>
  <r>
    <n v="50312"/>
    <m/>
    <m/>
    <s v="SBG06"/>
    <x v="54"/>
    <s v="Fuschl am See"/>
    <x v="1157"/>
    <n v="21.4"/>
  </r>
  <r>
    <n v="50318"/>
    <m/>
    <m/>
    <s v="SBG06"/>
    <x v="54"/>
    <s v="Hintersee"/>
    <x v="1158"/>
    <n v="47.33"/>
  </r>
  <r>
    <n v="50319"/>
    <m/>
    <m/>
    <s v="SBG06"/>
    <x v="54"/>
    <s v="Hof bei Salzburg"/>
    <x v="1159"/>
    <n v="19.64"/>
  </r>
  <r>
    <n v="50321"/>
    <m/>
    <m/>
    <s v="SBG06"/>
    <x v="54"/>
    <s v="Koppl"/>
    <x v="1160"/>
    <n v="20.9"/>
  </r>
  <r>
    <n v="50328"/>
    <m/>
    <m/>
    <s v="SBG06"/>
    <x v="54"/>
    <s v="Plainfeld"/>
    <x v="83"/>
    <n v="5.24"/>
  </r>
  <r>
    <n v="50337"/>
    <m/>
    <m/>
    <s v="SBG06"/>
    <x v="54"/>
    <s v="Thalgau"/>
    <x v="1161"/>
    <n v="48.2"/>
  </r>
  <r>
    <n v="50302"/>
    <m/>
    <m/>
    <s v="SBG07"/>
    <x v="55"/>
    <s v="Anthering"/>
    <x v="1162"/>
    <n v="25.24"/>
  </r>
  <r>
    <n v="50303"/>
    <m/>
    <m/>
    <s v="SBG07"/>
    <x v="55"/>
    <s v="Bergheim"/>
    <x v="1163"/>
    <n v="15.23"/>
  </r>
  <r>
    <n v="50305"/>
    <m/>
    <m/>
    <s v="SBG07"/>
    <x v="55"/>
    <s v="Bürmoos"/>
    <x v="1164"/>
    <n v="6.94"/>
  </r>
  <r>
    <n v="50306"/>
    <m/>
    <m/>
    <s v="SBG07"/>
    <x v="55"/>
    <s v="Dorfbeuern"/>
    <x v="1165"/>
    <n v="14.62"/>
  </r>
  <r>
    <n v="50313"/>
    <m/>
    <m/>
    <s v="SBG07"/>
    <x v="55"/>
    <s v="Göming"/>
    <x v="1166"/>
    <n v="8.7799999999999994"/>
  </r>
  <r>
    <n v="50322"/>
    <m/>
    <m/>
    <s v="SBG07"/>
    <x v="55"/>
    <s v="Lamprechtshausen"/>
    <x v="1167"/>
    <n v="31.77"/>
  </r>
  <r>
    <n v="50325"/>
    <m/>
    <m/>
    <s v="SBG07"/>
    <x v="55"/>
    <s v="Nußdorf am Haunsberg"/>
    <x v="1168"/>
    <n v="35.56"/>
  </r>
  <r>
    <n v="50326"/>
    <m/>
    <m/>
    <s v="SBG07"/>
    <x v="55"/>
    <s v="Oberndorf bei Salzburg"/>
    <x v="1169"/>
    <n v="4.54"/>
  </r>
  <r>
    <n v="50329"/>
    <m/>
    <m/>
    <s v="SBG07"/>
    <x v="55"/>
    <s v="Sankt Georgen bei Salzburg"/>
    <x v="412"/>
    <n v="24.64"/>
  </r>
  <r>
    <n v="61203"/>
    <m/>
    <m/>
    <s v="STM01"/>
    <x v="56"/>
    <s v="Aigen im Ennstal"/>
    <x v="1170"/>
    <n v="86.32"/>
  </r>
  <r>
    <n v="61204"/>
    <m/>
    <m/>
    <s v="STM01"/>
    <x v="56"/>
    <s v="Altaussee"/>
    <x v="1171"/>
    <n v="92.11"/>
  </r>
  <r>
    <n v="61207"/>
    <m/>
    <m/>
    <s v="STM01"/>
    <x v="56"/>
    <s v="Bad Aussee"/>
    <x v="1172"/>
    <n v="81.86"/>
  </r>
  <r>
    <n v="61213"/>
    <m/>
    <m/>
    <s v="STM01"/>
    <x v="56"/>
    <s v="Gröbming"/>
    <x v="1173"/>
    <n v="66.48"/>
  </r>
  <r>
    <n v="61215"/>
    <m/>
    <m/>
    <s v="STM01"/>
    <x v="56"/>
    <s v="Grundlsee"/>
    <x v="1174"/>
    <n v="151.54"/>
  </r>
  <r>
    <n v="61217"/>
    <m/>
    <m/>
    <s v="STM01"/>
    <x v="56"/>
    <s v="Haus"/>
    <x v="1175"/>
    <n v="82.5"/>
  </r>
  <r>
    <n v="61236"/>
    <m/>
    <m/>
    <s v="STM01"/>
    <x v="56"/>
    <s v="Ramsau am Dachstein"/>
    <x v="1176"/>
    <n v="75.33"/>
  </r>
  <r>
    <n v="61252"/>
    <m/>
    <m/>
    <s v="STM01"/>
    <x v="56"/>
    <s v="Wörschach"/>
    <x v="594"/>
    <n v="42.91"/>
  </r>
  <r>
    <n v="61254"/>
    <m/>
    <m/>
    <s v="STM01"/>
    <x v="56"/>
    <s v="Aich"/>
    <x v="211"/>
    <n v="56.48"/>
  </r>
  <r>
    <n v="61255"/>
    <m/>
    <m/>
    <s v="STM01"/>
    <x v="56"/>
    <s v="Bad Mitterndorf"/>
    <x v="1177"/>
    <n v="196.26"/>
  </r>
  <r>
    <n v="61257"/>
    <m/>
    <m/>
    <s v="STM01"/>
    <x v="56"/>
    <s v="Irdning-Donnersbachtal"/>
    <x v="1178"/>
    <n v="199.69"/>
  </r>
  <r>
    <n v="61260"/>
    <m/>
    <m/>
    <s v="STM01"/>
    <x v="56"/>
    <s v="Michaelerberg-Pruggern"/>
    <x v="13"/>
    <n v="47.64"/>
  </r>
  <r>
    <n v="61261"/>
    <m/>
    <m/>
    <s v="STM01"/>
    <x v="56"/>
    <s v="Mitterberg-Sankt Martin"/>
    <x v="1179"/>
    <n v="54.93"/>
  </r>
  <r>
    <n v="61262"/>
    <m/>
    <m/>
    <s v="STM01"/>
    <x v="56"/>
    <s v="Öblarn"/>
    <x v="1180"/>
    <n v="70.17"/>
  </r>
  <r>
    <n v="61265"/>
    <m/>
    <m/>
    <s v="STM01"/>
    <x v="56"/>
    <s v="Schladming"/>
    <x v="1181"/>
    <n v="211.11"/>
  </r>
  <r>
    <n v="61266"/>
    <m/>
    <m/>
    <s v="STM01"/>
    <x v="56"/>
    <s v="Sölk"/>
    <x v="1182"/>
    <n v="288.25"/>
  </r>
  <r>
    <n v="61267"/>
    <m/>
    <m/>
    <s v="STM01"/>
    <x v="56"/>
    <s v="Stainach-Pürgg"/>
    <x v="1183"/>
    <n v="72.959999999999994"/>
  </r>
  <r>
    <n v="61107"/>
    <m/>
    <m/>
    <s v="STM02"/>
    <x v="57"/>
    <s v="Kraubath an der Mur"/>
    <x v="1184"/>
    <n v="27.47"/>
  </r>
  <r>
    <n v="62007"/>
    <m/>
    <m/>
    <s v="STM02"/>
    <x v="57"/>
    <s v="Fohnsdorf"/>
    <x v="1185"/>
    <n v="54.7"/>
  </r>
  <r>
    <n v="62008"/>
    <m/>
    <m/>
    <s v="STM02"/>
    <x v="57"/>
    <s v="Gaal"/>
    <x v="855"/>
    <n v="197.47"/>
  </r>
  <r>
    <n v="62010"/>
    <m/>
    <m/>
    <s v="STM02"/>
    <x v="57"/>
    <s v="Hohentauern"/>
    <x v="1186"/>
    <n v="92.64"/>
  </r>
  <r>
    <n v="62014"/>
    <m/>
    <m/>
    <s v="STM02"/>
    <x v="57"/>
    <s v="Kobenz"/>
    <x v="1187"/>
    <n v="17.64"/>
  </r>
  <r>
    <n v="62021"/>
    <m/>
    <m/>
    <s v="STM02"/>
    <x v="57"/>
    <s v="Pusterwald"/>
    <x v="327"/>
    <n v="105.29"/>
  </r>
  <r>
    <n v="62026"/>
    <m/>
    <m/>
    <s v="STM02"/>
    <x v="57"/>
    <s v="Sankt Georgen ob Judenburg"/>
    <x v="597"/>
    <n v="44.33"/>
  </r>
  <r>
    <n v="62032"/>
    <m/>
    <m/>
    <s v="STM02"/>
    <x v="57"/>
    <s v="Sankt Peter ob Judenburg"/>
    <x v="563"/>
    <n v="50.28"/>
  </r>
  <r>
    <n v="62034"/>
    <m/>
    <m/>
    <s v="STM02"/>
    <x v="57"/>
    <s v="Seckau"/>
    <x v="801"/>
    <n v="46.24"/>
  </r>
  <r>
    <n v="62036"/>
    <m/>
    <m/>
    <s v="STM02"/>
    <x v="57"/>
    <s v="Unzmarkt-Frauenburg"/>
    <x v="491"/>
    <n v="36.450000000000003"/>
  </r>
  <r>
    <n v="62038"/>
    <m/>
    <m/>
    <s v="STM02"/>
    <x v="57"/>
    <s v="Zeltweg"/>
    <x v="1188"/>
    <n v="8.6999999999999993"/>
  </r>
  <r>
    <n v="62039"/>
    <m/>
    <m/>
    <s v="STM02"/>
    <x v="57"/>
    <s v="Lobmingtal"/>
    <x v="298"/>
    <n v="54.39"/>
  </r>
  <r>
    <n v="62040"/>
    <m/>
    <m/>
    <s v="STM02"/>
    <x v="57"/>
    <s v="Judenburg"/>
    <x v="1189"/>
    <n v="63.77"/>
  </r>
  <r>
    <n v="62041"/>
    <m/>
    <m/>
    <s v="STM02"/>
    <x v="57"/>
    <s v="Knittelfeld"/>
    <x v="1190"/>
    <n v="13.85"/>
  </r>
  <r>
    <n v="62042"/>
    <m/>
    <m/>
    <s v="STM02"/>
    <x v="57"/>
    <s v="Obdach"/>
    <x v="1191"/>
    <n v="159.11000000000001"/>
  </r>
  <r>
    <n v="62043"/>
    <m/>
    <m/>
    <s v="STM02"/>
    <x v="57"/>
    <s v="Pöls-Oberkurzheim"/>
    <x v="874"/>
    <n v="62.53"/>
  </r>
  <r>
    <n v="62044"/>
    <m/>
    <m/>
    <s v="STM02"/>
    <x v="57"/>
    <s v="Pölstal"/>
    <x v="390"/>
    <n v="270.20999999999998"/>
  </r>
  <r>
    <n v="62045"/>
    <m/>
    <m/>
    <s v="STM02"/>
    <x v="57"/>
    <s v="Sankt Marein-Feistritz"/>
    <x v="1192"/>
    <n v="70.61"/>
  </r>
  <r>
    <n v="62046"/>
    <m/>
    <m/>
    <s v="STM02"/>
    <x v="57"/>
    <s v="Sankt Margarethen bei Knittelfeld"/>
    <x v="1193"/>
    <n v="148.22999999999999"/>
  </r>
  <r>
    <n v="62047"/>
    <m/>
    <m/>
    <s v="STM02"/>
    <x v="57"/>
    <s v="Spielberg"/>
    <x v="1194"/>
    <n v="29.7"/>
  </r>
  <r>
    <n v="62048"/>
    <m/>
    <m/>
    <s v="STM02"/>
    <x v="57"/>
    <s v="Weißkirchen in Steiermark"/>
    <x v="941"/>
    <n v="149.63"/>
  </r>
  <r>
    <n v="62115"/>
    <m/>
    <m/>
    <s v="STM03"/>
    <x v="58"/>
    <s v="Krieglach"/>
    <x v="1195"/>
    <n v="93.74"/>
  </r>
  <r>
    <n v="62116"/>
    <m/>
    <m/>
    <s v="STM03"/>
    <x v="58"/>
    <s v="Langenwang"/>
    <x v="1196"/>
    <n v="75.930000000000007"/>
  </r>
  <r>
    <n v="62128"/>
    <m/>
    <m/>
    <s v="STM03"/>
    <x v="58"/>
    <s v="Sankt Lorenzen im Mürztal"/>
    <x v="104"/>
    <n v="38.049999999999997"/>
  </r>
  <r>
    <n v="62131"/>
    <m/>
    <m/>
    <s v="STM03"/>
    <x v="58"/>
    <s v="Spital am Semmering"/>
    <x v="858"/>
    <n v="73.150000000000006"/>
  </r>
  <r>
    <n v="62132"/>
    <m/>
    <m/>
    <s v="STM03"/>
    <x v="58"/>
    <s v="Stanz im Mürztal"/>
    <x v="1197"/>
    <n v="76.73"/>
  </r>
  <r>
    <n v="62135"/>
    <m/>
    <m/>
    <s v="STM03"/>
    <x v="58"/>
    <s v="Turnau"/>
    <x v="1198"/>
    <n v="134.28"/>
  </r>
  <r>
    <n v="62138"/>
    <m/>
    <m/>
    <s v="STM03"/>
    <x v="58"/>
    <s v="Aflenz"/>
    <x v="1199"/>
    <n v="55.06"/>
  </r>
  <r>
    <n v="62139"/>
    <m/>
    <m/>
    <s v="STM03"/>
    <x v="58"/>
    <s v="Bruck an der Mur"/>
    <x v="1200"/>
    <n v="85.24"/>
  </r>
  <r>
    <n v="62140"/>
    <m/>
    <m/>
    <s v="STM03"/>
    <x v="58"/>
    <s v="Kapfenberg"/>
    <x v="1201"/>
    <n v="82"/>
  </r>
  <r>
    <n v="62141"/>
    <m/>
    <m/>
    <s v="STM03"/>
    <x v="58"/>
    <s v="Kindberg"/>
    <x v="1202"/>
    <n v="90.53"/>
  </r>
  <r>
    <n v="62142"/>
    <m/>
    <m/>
    <s v="STM03"/>
    <x v="58"/>
    <s v="Mariazell"/>
    <x v="409"/>
    <n v="413.5"/>
  </r>
  <r>
    <n v="62143"/>
    <m/>
    <m/>
    <s v="STM03"/>
    <x v="58"/>
    <s v="Mürzzuschlag"/>
    <x v="1203"/>
    <n v="51.31"/>
  </r>
  <r>
    <n v="62144"/>
    <m/>
    <m/>
    <s v="STM03"/>
    <x v="58"/>
    <s v="Neuberg an der Mürz"/>
    <x v="1204"/>
    <n v="274.60000000000002"/>
  </r>
  <r>
    <n v="62145"/>
    <m/>
    <m/>
    <s v="STM03"/>
    <x v="58"/>
    <s v="Sankt Barbara im Mürztal"/>
    <x v="1205"/>
    <n v="112.5"/>
  </r>
  <r>
    <n v="62146"/>
    <m/>
    <m/>
    <s v="STM03"/>
    <x v="58"/>
    <s v="Sankt Marein im Mürztal"/>
    <x v="1206"/>
    <n v="29.46"/>
  </r>
  <r>
    <n v="62147"/>
    <m/>
    <m/>
    <s v="STM03"/>
    <x v="58"/>
    <s v="Thörl"/>
    <x v="1108"/>
    <n v="166.46"/>
  </r>
  <r>
    <n v="62148"/>
    <m/>
    <m/>
    <s v="STM03"/>
    <x v="58"/>
    <s v="Tragöß-Sankt Katharein"/>
    <x v="9"/>
    <n v="153.88"/>
  </r>
  <r>
    <n v="60617"/>
    <m/>
    <m/>
    <s v="STM04"/>
    <x v="59"/>
    <s v="Hart bei Graz"/>
    <x v="1207"/>
    <n v="11.06"/>
  </r>
  <r>
    <n v="60623"/>
    <m/>
    <m/>
    <s v="STM04"/>
    <x v="59"/>
    <s v="Kainbach bei Graz"/>
    <x v="1208"/>
    <n v="17.809999999999999"/>
  </r>
  <r>
    <n v="60626"/>
    <m/>
    <m/>
    <s v="STM04"/>
    <x v="59"/>
    <s v="Kumberg"/>
    <x v="1209"/>
    <n v="29.42"/>
  </r>
  <r>
    <n v="60628"/>
    <m/>
    <m/>
    <s v="STM04"/>
    <x v="59"/>
    <s v="Laßnitzhöhe"/>
    <x v="1210"/>
    <n v="14.88"/>
  </r>
  <r>
    <n v="60642"/>
    <m/>
    <m/>
    <s v="STM04"/>
    <x v="59"/>
    <s v="Sankt Radegund bei Graz"/>
    <x v="1211"/>
    <n v="21.55"/>
  </r>
  <r>
    <n v="60645"/>
    <m/>
    <m/>
    <s v="STM04"/>
    <x v="59"/>
    <s v="Semriach"/>
    <x v="1212"/>
    <n v="60.34"/>
  </r>
  <r>
    <n v="60646"/>
    <m/>
    <m/>
    <s v="STM04"/>
    <x v="59"/>
    <s v="Stattegg"/>
    <x v="1066"/>
    <n v="25.83"/>
  </r>
  <r>
    <n v="60653"/>
    <m/>
    <m/>
    <s v="STM04"/>
    <x v="59"/>
    <s v="Vasoldsberg"/>
    <x v="1213"/>
    <n v="28.08"/>
  </r>
  <r>
    <n v="60654"/>
    <m/>
    <m/>
    <s v="STM04"/>
    <x v="59"/>
    <s v="Weinitzen"/>
    <x v="1214"/>
    <n v="18.989999999999998"/>
  </r>
  <r>
    <n v="60661"/>
    <m/>
    <m/>
    <s v="STM04"/>
    <x v="59"/>
    <s v="Eggersdorf bei Graz"/>
    <x v="1215"/>
    <n v="49.36"/>
  </r>
  <r>
    <n v="60666"/>
    <m/>
    <m/>
    <s v="STM04"/>
    <x v="59"/>
    <s v="Nestelbach bei Graz"/>
    <x v="1216"/>
    <n v="27.35"/>
  </r>
  <r>
    <n v="60668"/>
    <m/>
    <m/>
    <s v="STM04"/>
    <x v="59"/>
    <s v="Sankt Marein bei Graz"/>
    <x v="1217"/>
    <n v="41.71"/>
  </r>
  <r>
    <n v="61746"/>
    <m/>
    <m/>
    <s v="STM04"/>
    <x v="59"/>
    <s v="St. Margarethen an der Raab"/>
    <x v="1218"/>
    <n v="43.02"/>
  </r>
  <r>
    <n v="61708"/>
    <m/>
    <m/>
    <s v="STM05"/>
    <x v="60"/>
    <s v="Fischbach"/>
    <x v="1219"/>
    <n v="61.57"/>
  </r>
  <r>
    <n v="61728"/>
    <m/>
    <m/>
    <s v="STM05"/>
    <x v="60"/>
    <s v="Miesenbach bei Birkfeld"/>
    <x v="1220"/>
    <n v="14.72"/>
  </r>
  <r>
    <n v="61741"/>
    <m/>
    <m/>
    <s v="STM05"/>
    <x v="60"/>
    <s v="Ratten"/>
    <x v="663"/>
    <n v="28.8"/>
  </r>
  <r>
    <n v="61743"/>
    <m/>
    <m/>
    <s v="STM05"/>
    <x v="60"/>
    <s v="Rettenegg"/>
    <x v="1221"/>
    <n v="78.53"/>
  </r>
  <r>
    <n v="61744"/>
    <m/>
    <m/>
    <s v="STM05"/>
    <x v="60"/>
    <s v="St. Kathrein am Hauenstein"/>
    <x v="1222"/>
    <n v="19.3"/>
  </r>
  <r>
    <n v="61750"/>
    <m/>
    <m/>
    <s v="STM05"/>
    <x v="60"/>
    <s v="Strallegg"/>
    <x v="1223"/>
    <n v="42.23"/>
  </r>
  <r>
    <n v="61757"/>
    <m/>
    <m/>
    <s v="STM05"/>
    <x v="60"/>
    <s v="Birkfeld"/>
    <x v="1224"/>
    <n v="89.78"/>
  </r>
  <r>
    <n v="62242"/>
    <m/>
    <m/>
    <s v="STM05"/>
    <x v="60"/>
    <s v="Sankt Jakob im Walde"/>
    <x v="421"/>
    <n v="30.3"/>
  </r>
  <r>
    <n v="62262"/>
    <m/>
    <m/>
    <s v="STM05"/>
    <x v="60"/>
    <s v="Wenigzell"/>
    <x v="1225"/>
    <n v="35.68"/>
  </r>
  <r>
    <n v="62278"/>
    <m/>
    <m/>
    <s v="STM05"/>
    <x v="60"/>
    <s v="Vorau"/>
    <x v="1226"/>
    <n v="81.27"/>
  </r>
  <r>
    <n v="62279"/>
    <m/>
    <m/>
    <s v="STM05"/>
    <x v="60"/>
    <s v="Waldbach-Mönichwald"/>
    <x v="1227"/>
    <n v="53.97"/>
  </r>
  <r>
    <n v="61701"/>
    <m/>
    <m/>
    <s v="STM06"/>
    <x v="61"/>
    <s v="Albersdorf-Prebuch"/>
    <x v="415"/>
    <n v="14.15"/>
  </r>
  <r>
    <n v="61711"/>
    <m/>
    <m/>
    <s v="STM06"/>
    <x v="61"/>
    <s v="Gasen"/>
    <x v="420"/>
    <n v="33.92"/>
  </r>
  <r>
    <n v="61719"/>
    <m/>
    <m/>
    <s v="STM06"/>
    <x v="61"/>
    <s v="Hofstätten an der Raab"/>
    <x v="716"/>
    <n v="15.25"/>
  </r>
  <r>
    <n v="61727"/>
    <m/>
    <m/>
    <s v="STM06"/>
    <x v="61"/>
    <s v="Ludersdorf-Wilfersdorf"/>
    <x v="1228"/>
    <n v="12.81"/>
  </r>
  <r>
    <n v="61729"/>
    <m/>
    <m/>
    <s v="STM06"/>
    <x v="61"/>
    <s v="Mitterdorf an der Raab"/>
    <x v="936"/>
    <n v="21.02"/>
  </r>
  <r>
    <n v="61730"/>
    <m/>
    <m/>
    <s v="STM06"/>
    <x v="61"/>
    <s v="Mortantsch"/>
    <x v="1229"/>
    <n v="17.47"/>
  </r>
  <r>
    <n v="61731"/>
    <m/>
    <m/>
    <s v="STM06"/>
    <x v="61"/>
    <s v="Naas"/>
    <x v="148"/>
    <n v="20.78"/>
  </r>
  <r>
    <n v="61740"/>
    <m/>
    <m/>
    <s v="STM06"/>
    <x v="61"/>
    <s v="Puch bei Weiz"/>
    <x v="1230"/>
    <n v="24.76"/>
  </r>
  <r>
    <n v="61745"/>
    <m/>
    <m/>
    <s v="STM06"/>
    <x v="61"/>
    <s v="Sankt Kathrein am Offenegg"/>
    <x v="75"/>
    <n v="40.380000000000003"/>
  </r>
  <r>
    <n v="61751"/>
    <m/>
    <m/>
    <s v="STM06"/>
    <x v="61"/>
    <s v="Thannhausen"/>
    <x v="1231"/>
    <n v="33.43"/>
  </r>
  <r>
    <n v="61758"/>
    <m/>
    <m/>
    <s v="STM06"/>
    <x v="61"/>
    <s v="Fladnitz an der Teichalm"/>
    <x v="711"/>
    <n v="66.52"/>
  </r>
  <r>
    <n v="61760"/>
    <m/>
    <m/>
    <s v="STM06"/>
    <x v="61"/>
    <s v="Gleisdorf"/>
    <x v="1232"/>
    <n v="38.659999999999997"/>
  </r>
  <r>
    <n v="61761"/>
    <m/>
    <m/>
    <s v="STM06"/>
    <x v="61"/>
    <s v="Gutenberg-Stenzengreith"/>
    <x v="1233"/>
    <n v="27.8"/>
  </r>
  <r>
    <n v="61763"/>
    <m/>
    <m/>
    <s v="STM06"/>
    <x v="61"/>
    <s v="Passail"/>
    <x v="1234"/>
    <n v="80.23"/>
  </r>
  <r>
    <n v="61765"/>
    <m/>
    <m/>
    <s v="STM06"/>
    <x v="61"/>
    <s v="Sankt Ruprecht an der Raab"/>
    <x v="1235"/>
    <n v="41.08"/>
  </r>
  <r>
    <n v="61766"/>
    <m/>
    <m/>
    <s v="STM06"/>
    <x v="61"/>
    <s v="Weiz"/>
    <x v="1236"/>
    <n v="17.48"/>
  </r>
  <r>
    <n v="62105"/>
    <m/>
    <m/>
    <s v="STM06"/>
    <x v="61"/>
    <s v="Breitenau am Hochlantsch"/>
    <x v="1237"/>
    <n v="62.4"/>
  </r>
  <r>
    <n v="62125"/>
    <m/>
    <m/>
    <s v="STM06"/>
    <x v="61"/>
    <s v="Pernegg an der Mur"/>
    <x v="1238"/>
    <n v="86.01"/>
  </r>
  <r>
    <n v="61205"/>
    <m/>
    <m/>
    <s v="STM07"/>
    <x v="62"/>
    <s v="Altenmarkt bei Sankt Gallen"/>
    <x v="100"/>
    <n v="43.05"/>
  </r>
  <r>
    <n v="61206"/>
    <m/>
    <m/>
    <s v="STM07"/>
    <x v="62"/>
    <s v="Ardning"/>
    <x v="847"/>
    <n v="34.159999999999997"/>
  </r>
  <r>
    <n v="61222"/>
    <m/>
    <m/>
    <s v="STM07"/>
    <x v="62"/>
    <s v="Lassing"/>
    <x v="128"/>
    <n v="37.25"/>
  </r>
  <r>
    <n v="61243"/>
    <m/>
    <m/>
    <s v="STM07"/>
    <x v="62"/>
    <s v="Selzthal"/>
    <x v="532"/>
    <n v="16.75"/>
  </r>
  <r>
    <n v="61247"/>
    <m/>
    <m/>
    <s v="STM07"/>
    <x v="62"/>
    <s v="Trieben"/>
    <x v="1239"/>
    <n v="45.33"/>
  </r>
  <r>
    <n v="61253"/>
    <m/>
    <m/>
    <s v="STM07"/>
    <x v="62"/>
    <s v="Admont"/>
    <x v="1240"/>
    <n v="299.85000000000002"/>
  </r>
  <r>
    <n v="61259"/>
    <m/>
    <m/>
    <s v="STM07"/>
    <x v="62"/>
    <s v="Liezen"/>
    <x v="1241"/>
    <n v="91.73"/>
  </r>
  <r>
    <n v="61263"/>
    <m/>
    <m/>
    <s v="STM07"/>
    <x v="62"/>
    <s v="Rottenmann"/>
    <x v="1242"/>
    <n v="205.33"/>
  </r>
  <r>
    <n v="61264"/>
    <m/>
    <m/>
    <s v="STM07"/>
    <x v="62"/>
    <s v="Sankt Gallen"/>
    <x v="734"/>
    <n v="129.79"/>
  </r>
  <r>
    <n v="62202"/>
    <m/>
    <m/>
    <s v="STM08"/>
    <x v="63"/>
    <s v="Bad Blumau"/>
    <x v="626"/>
    <n v="37.36"/>
  </r>
  <r>
    <n v="62205"/>
    <m/>
    <m/>
    <s v="STM08"/>
    <x v="63"/>
    <s v="Buch-St. Magdalena"/>
    <x v="1243"/>
    <n v="26.41"/>
  </r>
  <r>
    <n v="62206"/>
    <m/>
    <m/>
    <s v="STM08"/>
    <x v="63"/>
    <s v="Burgau"/>
    <x v="1244"/>
    <n v="19.989999999999998"/>
  </r>
  <r>
    <n v="62211"/>
    <m/>
    <m/>
    <s v="STM08"/>
    <x v="63"/>
    <s v="Friedberg"/>
    <x v="1245"/>
    <n v="25.87"/>
  </r>
  <r>
    <n v="62226"/>
    <m/>
    <m/>
    <s v="STM08"/>
    <x v="63"/>
    <s v="Lafnitz"/>
    <x v="1246"/>
    <n v="15.61"/>
  </r>
  <r>
    <n v="62233"/>
    <m/>
    <m/>
    <s v="STM08"/>
    <x v="63"/>
    <s v="Pinggau"/>
    <x v="1247"/>
    <n v="59.09"/>
  </r>
  <r>
    <n v="62244"/>
    <m/>
    <m/>
    <s v="STM08"/>
    <x v="63"/>
    <s v="Sankt Johann in der Haide"/>
    <x v="1248"/>
    <n v="23.56"/>
  </r>
  <r>
    <n v="62245"/>
    <m/>
    <m/>
    <s v="STM08"/>
    <x v="63"/>
    <s v="Sankt Lorenzen am Wechsel"/>
    <x v="975"/>
    <n v="48.54"/>
  </r>
  <r>
    <n v="62247"/>
    <m/>
    <m/>
    <s v="STM08"/>
    <x v="63"/>
    <s v="Schäffern"/>
    <x v="831"/>
    <n v="32.369999999999997"/>
  </r>
  <r>
    <n v="62264"/>
    <m/>
    <m/>
    <s v="STM08"/>
    <x v="63"/>
    <s v="Bad Waltersdorf"/>
    <x v="1196"/>
    <n v="48.09"/>
  </r>
  <r>
    <n v="62265"/>
    <m/>
    <m/>
    <s v="STM08"/>
    <x v="63"/>
    <s v="Dechantskirchen"/>
    <x v="1249"/>
    <n v="24.15"/>
  </r>
  <r>
    <n v="62267"/>
    <m/>
    <m/>
    <s v="STM08"/>
    <x v="63"/>
    <s v="Fürstenfeld"/>
    <x v="1250"/>
    <n v="50.42"/>
  </r>
  <r>
    <n v="62269"/>
    <m/>
    <m/>
    <s v="STM08"/>
    <x v="63"/>
    <s v="Großwilfersdorf"/>
    <x v="1251"/>
    <n v="38.42"/>
  </r>
  <r>
    <n v="62273"/>
    <m/>
    <m/>
    <s v="STM08"/>
    <x v="63"/>
    <s v="Bad Loipersdorf"/>
    <x v="1252"/>
    <n v="25.01"/>
  </r>
  <r>
    <n v="62274"/>
    <m/>
    <m/>
    <s v="STM08"/>
    <x v="63"/>
    <s v="Neudau"/>
    <x v="1253"/>
    <n v="17.86"/>
  </r>
  <r>
    <n v="62277"/>
    <m/>
    <m/>
    <s v="STM08"/>
    <x v="63"/>
    <s v="Rohrbach an der Lafnitz"/>
    <x v="1254"/>
    <n v="31.51"/>
  </r>
  <r>
    <n v="61001"/>
    <m/>
    <m/>
    <s v="STM09"/>
    <x v="64"/>
    <s v="Allerheiligen bei Wildon"/>
    <x v="564"/>
    <n v="20.51"/>
  </r>
  <r>
    <n v="61002"/>
    <m/>
    <m/>
    <s v="STM09"/>
    <x v="64"/>
    <s v="Arnfels"/>
    <x v="1255"/>
    <n v="4.1900000000000004"/>
  </r>
  <r>
    <n v="61007"/>
    <m/>
    <m/>
    <s v="STM09"/>
    <x v="64"/>
    <s v="Empersdorf"/>
    <x v="726"/>
    <n v="14.23"/>
  </r>
  <r>
    <n v="61008"/>
    <m/>
    <m/>
    <s v="STM09"/>
    <x v="64"/>
    <s v="Gabersdorf"/>
    <x v="466"/>
    <n v="19.86"/>
  </r>
  <r>
    <n v="61012"/>
    <m/>
    <m/>
    <s v="STM09"/>
    <x v="64"/>
    <s v="Gralla"/>
    <x v="1256"/>
    <n v="12.14"/>
  </r>
  <r>
    <n v="61013"/>
    <m/>
    <m/>
    <s v="STM09"/>
    <x v="64"/>
    <s v="Großklein"/>
    <x v="1257"/>
    <n v="27.72"/>
  </r>
  <r>
    <n v="61016"/>
    <m/>
    <m/>
    <s v="STM09"/>
    <x v="64"/>
    <s v="Heimschuh"/>
    <x v="304"/>
    <n v="18.510000000000002"/>
  </r>
  <r>
    <n v="61017"/>
    <m/>
    <m/>
    <s v="STM09"/>
    <x v="64"/>
    <s v="Hengsberg"/>
    <x v="1258"/>
    <n v="17.7"/>
  </r>
  <r>
    <n v="61019"/>
    <m/>
    <m/>
    <s v="STM09"/>
    <x v="64"/>
    <s v="Kitzeck im Sausal"/>
    <x v="1259"/>
    <n v="16.350000000000001"/>
  </r>
  <r>
    <n v="61020"/>
    <m/>
    <m/>
    <s v="STM09"/>
    <x v="64"/>
    <s v="Lang"/>
    <x v="1260"/>
    <n v="15.67"/>
  </r>
  <r>
    <n v="61021"/>
    <m/>
    <m/>
    <s v="STM09"/>
    <x v="64"/>
    <s v="Lebring-Sankt Margarethen"/>
    <x v="1131"/>
    <n v="7.6"/>
  </r>
  <r>
    <n v="61024"/>
    <m/>
    <m/>
    <s v="STM09"/>
    <x v="64"/>
    <s v="Oberhaag"/>
    <x v="1261"/>
    <n v="35.97"/>
  </r>
  <r>
    <n v="61027"/>
    <m/>
    <m/>
    <s v="STM09"/>
    <x v="64"/>
    <s v="Ragnitz"/>
    <x v="145"/>
    <n v="20.76"/>
  </r>
  <r>
    <n v="61030"/>
    <m/>
    <m/>
    <s v="STM09"/>
    <x v="64"/>
    <s v="Sankt Andrä-Höch"/>
    <x v="1262"/>
    <n v="20.63"/>
  </r>
  <r>
    <n v="61032"/>
    <m/>
    <m/>
    <s v="STM09"/>
    <x v="64"/>
    <s v="Sankt Johann im Saggautal"/>
    <x v="161"/>
    <n v="27.02"/>
  </r>
  <r>
    <n v="61033"/>
    <m/>
    <m/>
    <s v="STM09"/>
    <x v="64"/>
    <s v="Sankt Nikolai im Sausal"/>
    <x v="1263"/>
    <n v="26.16"/>
  </r>
  <r>
    <n v="61043"/>
    <m/>
    <m/>
    <s v="STM09"/>
    <x v="64"/>
    <s v="Tillmitsch"/>
    <x v="1264"/>
    <n v="15.02"/>
  </r>
  <r>
    <n v="61045"/>
    <m/>
    <m/>
    <s v="STM09"/>
    <x v="64"/>
    <s v="Wagna"/>
    <x v="1265"/>
    <n v="13.02"/>
  </r>
  <r>
    <n v="61049"/>
    <m/>
    <m/>
    <s v="STM09"/>
    <x v="64"/>
    <s v="Ehrenhausen an der Weinstraße"/>
    <x v="1266"/>
    <n v="20.309999999999999"/>
  </r>
  <r>
    <n v="61050"/>
    <m/>
    <m/>
    <s v="STM09"/>
    <x v="64"/>
    <s v="Gamlitz"/>
    <x v="1267"/>
    <n v="36.869999999999997"/>
  </r>
  <r>
    <n v="61051"/>
    <m/>
    <m/>
    <s v="STM09"/>
    <x v="64"/>
    <s v="Gleinstätten"/>
    <x v="1268"/>
    <n v="21.91"/>
  </r>
  <r>
    <n v="61052"/>
    <m/>
    <m/>
    <s v="STM09"/>
    <x v="64"/>
    <s v="Heiligenkreuz am Waasen"/>
    <x v="946"/>
    <n v="26.38"/>
  </r>
  <r>
    <n v="61053"/>
    <m/>
    <m/>
    <s v="STM09"/>
    <x v="64"/>
    <s v="Leibnitz"/>
    <x v="1269"/>
    <n v="23.54"/>
  </r>
  <r>
    <n v="61054"/>
    <m/>
    <m/>
    <s v="STM09"/>
    <x v="64"/>
    <s v="Leutschach an der Weinstraße"/>
    <x v="1270"/>
    <n v="75.75"/>
  </r>
  <r>
    <n v="61055"/>
    <m/>
    <m/>
    <s v="STM09"/>
    <x v="64"/>
    <s v="Sankt Georgen an der Stiefing"/>
    <x v="1157"/>
    <n v="13.86"/>
  </r>
  <r>
    <n v="61057"/>
    <m/>
    <m/>
    <s v="STM09"/>
    <x v="64"/>
    <s v="Schwarzautal"/>
    <x v="1271"/>
    <n v="40.21"/>
  </r>
  <r>
    <n v="61059"/>
    <m/>
    <m/>
    <s v="STM09"/>
    <x v="64"/>
    <s v="Wildon"/>
    <x v="1272"/>
    <n v="37.53"/>
  </r>
  <r>
    <n v="61060"/>
    <m/>
    <m/>
    <s v="STM09"/>
    <x v="64"/>
    <s v="Sankt Veit in der Südsteiermark"/>
    <x v="1273"/>
    <n v="74"/>
  </r>
  <r>
    <n v="61061"/>
    <m/>
    <m/>
    <s v="STM09"/>
    <x v="64"/>
    <s v="Straß in Steiermark"/>
    <x v="1274"/>
    <n v="47.75"/>
  </r>
  <r>
    <n v="60305"/>
    <m/>
    <m/>
    <s v="STM10"/>
    <x v="65"/>
    <s v="Frauental an der Laßnitz"/>
    <x v="1275"/>
    <n v="15.58"/>
  </r>
  <r>
    <n v="60318"/>
    <m/>
    <m/>
    <s v="STM10"/>
    <x v="65"/>
    <s v="Lannach"/>
    <x v="174"/>
    <n v="19.87"/>
  </r>
  <r>
    <n v="60323"/>
    <m/>
    <m/>
    <s v="STM10"/>
    <x v="65"/>
    <s v="Pölfing-Brunn"/>
    <x v="317"/>
    <n v="6.16"/>
  </r>
  <r>
    <n v="60324"/>
    <m/>
    <m/>
    <s v="STM10"/>
    <x v="65"/>
    <s v="Preding"/>
    <x v="93"/>
    <n v="18.23"/>
  </r>
  <r>
    <n v="60326"/>
    <m/>
    <m/>
    <s v="STM10"/>
    <x v="65"/>
    <s v="Sankt Josef (Weststeiermark)"/>
    <x v="1276"/>
    <n v="13.3"/>
  </r>
  <r>
    <n v="60329"/>
    <m/>
    <m/>
    <s v="STM10"/>
    <x v="65"/>
    <s v="Sankt Peter im Sulmtal"/>
    <x v="1277"/>
    <n v="10.98"/>
  </r>
  <r>
    <n v="60341"/>
    <m/>
    <m/>
    <s v="STM10"/>
    <x v="65"/>
    <s v="Wettmannstätten"/>
    <x v="1278"/>
    <n v="17.97"/>
  </r>
  <r>
    <n v="60344"/>
    <m/>
    <m/>
    <s v="STM10"/>
    <x v="65"/>
    <s v="Deutschlandsberg"/>
    <x v="1279"/>
    <n v="179.1"/>
  </r>
  <r>
    <n v="60345"/>
    <m/>
    <m/>
    <s v="STM10"/>
    <x v="65"/>
    <s v="Eibiswald"/>
    <x v="1280"/>
    <n v="152.02000000000001"/>
  </r>
  <r>
    <n v="60346"/>
    <m/>
    <m/>
    <s v="STM10"/>
    <x v="65"/>
    <s v="Groß Sankt Florian"/>
    <x v="1281"/>
    <n v="48.78"/>
  </r>
  <r>
    <n v="60347"/>
    <m/>
    <m/>
    <s v="STM10"/>
    <x v="65"/>
    <s v="Sankt Martin im Sulmtal"/>
    <x v="1282"/>
    <n v="39.18"/>
  </r>
  <r>
    <n v="60348"/>
    <m/>
    <m/>
    <s v="STM10"/>
    <x v="65"/>
    <s v="Sankt Stefan ob Stainz"/>
    <x v="1283"/>
    <n v="49.24"/>
  </r>
  <r>
    <n v="60349"/>
    <m/>
    <m/>
    <s v="STM10"/>
    <x v="65"/>
    <s v="Bad Schwanberg"/>
    <x v="1284"/>
    <n v="124.18"/>
  </r>
  <r>
    <n v="60350"/>
    <m/>
    <m/>
    <s v="STM10"/>
    <x v="65"/>
    <s v="Stainz"/>
    <x v="1285"/>
    <n v="92.83"/>
  </r>
  <r>
    <n v="60351"/>
    <m/>
    <m/>
    <s v="STM10"/>
    <x v="65"/>
    <s v="Wies"/>
    <x v="1286"/>
    <n v="76.569999999999993"/>
  </r>
  <r>
    <n v="61101"/>
    <m/>
    <m/>
    <s v="STM11"/>
    <x v="66"/>
    <s v="Eisenerz"/>
    <x v="1287"/>
    <n v="124.46"/>
  </r>
  <r>
    <n v="61105"/>
    <m/>
    <m/>
    <s v="STM11"/>
    <x v="66"/>
    <s v="Kalwang"/>
    <x v="1288"/>
    <n v="67.260000000000005"/>
  </r>
  <r>
    <n v="61106"/>
    <m/>
    <m/>
    <s v="STM11"/>
    <x v="66"/>
    <s v="Kammern im Liesingtal"/>
    <x v="1157"/>
    <n v="58.69"/>
  </r>
  <r>
    <n v="61108"/>
    <m/>
    <m/>
    <s v="STM11"/>
    <x v="66"/>
    <s v="Leoben"/>
    <x v="1289"/>
    <n v="107.73"/>
  </r>
  <r>
    <n v="61109"/>
    <m/>
    <m/>
    <s v="STM11"/>
    <x v="66"/>
    <s v="Mautern in Steiermark"/>
    <x v="1290"/>
    <n v="108.79"/>
  </r>
  <r>
    <n v="61110"/>
    <m/>
    <m/>
    <s v="STM11"/>
    <x v="66"/>
    <s v="Niklasdorf"/>
    <x v="907"/>
    <n v="15.13"/>
  </r>
  <r>
    <n v="61112"/>
    <m/>
    <m/>
    <s v="STM11"/>
    <x v="66"/>
    <s v="Radmer"/>
    <x v="1291"/>
    <n v="82.44"/>
  </r>
  <r>
    <n v="61113"/>
    <m/>
    <m/>
    <s v="STM11"/>
    <x v="66"/>
    <s v="Sankt Michael in Obersteiermark"/>
    <x v="1292"/>
    <n v="56.02"/>
  </r>
  <r>
    <n v="61114"/>
    <m/>
    <m/>
    <s v="STM11"/>
    <x v="66"/>
    <s v="Sankt Peter-Freienstein"/>
    <x v="1293"/>
    <n v="27.3"/>
  </r>
  <r>
    <n v="61115"/>
    <m/>
    <m/>
    <s v="STM11"/>
    <x v="66"/>
    <s v="Sankt Stefan ob Leoben"/>
    <x v="1294"/>
    <n v="78.55"/>
  </r>
  <r>
    <n v="61116"/>
    <m/>
    <m/>
    <s v="STM11"/>
    <x v="66"/>
    <s v="Traboch"/>
    <x v="406"/>
    <n v="12.49"/>
  </r>
  <r>
    <n v="61118"/>
    <m/>
    <m/>
    <s v="STM11"/>
    <x v="66"/>
    <s v="Vordernberg"/>
    <x v="1295"/>
    <n v="27.87"/>
  </r>
  <r>
    <n v="61119"/>
    <m/>
    <m/>
    <s v="STM11"/>
    <x v="66"/>
    <s v="Wald am Schoberpaß"/>
    <x v="1118"/>
    <n v="90.25"/>
  </r>
  <r>
    <n v="61120"/>
    <m/>
    <m/>
    <s v="STM11"/>
    <x v="66"/>
    <s v="Trofaiach"/>
    <x v="1296"/>
    <n v="143.25"/>
  </r>
  <r>
    <n v="61251"/>
    <m/>
    <m/>
    <s v="STM11"/>
    <x v="66"/>
    <s v="Wildalpen"/>
    <x v="1297"/>
    <n v="202.82"/>
  </r>
  <r>
    <n v="61256"/>
    <m/>
    <m/>
    <s v="STM11"/>
    <x v="66"/>
    <s v="Gaishorn am See"/>
    <x v="1298"/>
    <n v="76.97"/>
  </r>
  <r>
    <n v="61258"/>
    <m/>
    <m/>
    <s v="STM11"/>
    <x v="66"/>
    <s v="Landl"/>
    <x v="1299"/>
    <n v="255.71"/>
  </r>
  <r>
    <n v="61410"/>
    <m/>
    <m/>
    <s v="STM12"/>
    <x v="67"/>
    <s v="Mühlen"/>
    <x v="1300"/>
    <n v="50.67"/>
  </r>
  <r>
    <n v="61413"/>
    <m/>
    <m/>
    <s v="STM12"/>
    <x v="67"/>
    <s v="Niederwölz"/>
    <x v="1301"/>
    <n v="10.28"/>
  </r>
  <r>
    <n v="61425"/>
    <m/>
    <m/>
    <s v="STM12"/>
    <x v="67"/>
    <s v="St. Peter am Kammersberg"/>
    <x v="1302"/>
    <n v="84.18"/>
  </r>
  <r>
    <n v="61428"/>
    <m/>
    <m/>
    <s v="STM12"/>
    <x v="67"/>
    <s v="Schöder"/>
    <x v="1303"/>
    <n v="74.930000000000007"/>
  </r>
  <r>
    <n v="61437"/>
    <m/>
    <m/>
    <s v="STM12"/>
    <x v="67"/>
    <s v="Krakau"/>
    <x v="1304"/>
    <n v="123.59"/>
  </r>
  <r>
    <n v="61438"/>
    <m/>
    <m/>
    <s v="STM12"/>
    <x v="67"/>
    <s v="Murau"/>
    <x v="1305"/>
    <n v="76.63"/>
  </r>
  <r>
    <n v="61439"/>
    <m/>
    <m/>
    <s v="STM12"/>
    <x v="67"/>
    <s v="Neumarkt in der Steiermark"/>
    <x v="1306"/>
    <n v="163.57"/>
  </r>
  <r>
    <n v="61440"/>
    <m/>
    <m/>
    <s v="STM12"/>
    <x v="67"/>
    <s v="Oberwölz"/>
    <x v="1307"/>
    <n v="210.17"/>
  </r>
  <r>
    <n v="61441"/>
    <m/>
    <m/>
    <s v="STM12"/>
    <x v="67"/>
    <s v="Ranten"/>
    <x v="1308"/>
    <n v="52.41"/>
  </r>
  <r>
    <n v="61442"/>
    <m/>
    <m/>
    <s v="STM12"/>
    <x v="67"/>
    <s v="Sankt Georgen am Kreischberg"/>
    <x v="1309"/>
    <n v="111.78"/>
  </r>
  <r>
    <n v="61443"/>
    <m/>
    <m/>
    <s v="STM12"/>
    <x v="67"/>
    <s v="Sankt Lambrecht"/>
    <x v="1310"/>
    <n v="70.19"/>
  </r>
  <r>
    <n v="61444"/>
    <m/>
    <m/>
    <s v="STM12"/>
    <x v="67"/>
    <s v="Scheifling"/>
    <x v="460"/>
    <n v="57.24"/>
  </r>
  <r>
    <n v="61445"/>
    <m/>
    <m/>
    <s v="STM12"/>
    <x v="67"/>
    <s v="Stadl-Predlitz"/>
    <x v="1311"/>
    <n v="256.22000000000003"/>
  </r>
  <r>
    <n v="61446"/>
    <m/>
    <m/>
    <s v="STM12"/>
    <x v="67"/>
    <s v="Teufenbach-Katsch"/>
    <x v="1312"/>
    <n v="42.27"/>
  </r>
  <r>
    <n v="60639"/>
    <m/>
    <m/>
    <s v="STM13"/>
    <x v="68"/>
    <s v="Sankt Bartholomä"/>
    <x v="571"/>
    <n v="11.72"/>
  </r>
  <r>
    <n v="60641"/>
    <m/>
    <m/>
    <s v="STM13"/>
    <x v="68"/>
    <s v="Sankt Oswald bei Plankenwarth"/>
    <x v="1313"/>
    <n v="11.81"/>
  </r>
  <r>
    <n v="61611"/>
    <m/>
    <m/>
    <s v="STM13"/>
    <x v="68"/>
    <s v="Krottendorf-Gaisfeld"/>
    <x v="422"/>
    <n v="17.05"/>
  </r>
  <r>
    <n v="61612"/>
    <m/>
    <m/>
    <s v="STM13"/>
    <x v="68"/>
    <s v="Ligist"/>
    <x v="1314"/>
    <n v="34.619999999999997"/>
  </r>
  <r>
    <n v="61615"/>
    <m/>
    <m/>
    <s v="STM13"/>
    <x v="68"/>
    <s v="Mooskirchen"/>
    <x v="1315"/>
    <n v="17.97"/>
  </r>
  <r>
    <n v="61618"/>
    <m/>
    <m/>
    <s v="STM13"/>
    <x v="68"/>
    <s v="Rosental an der Kainach"/>
    <x v="1316"/>
    <n v="6.54"/>
  </r>
  <r>
    <n v="61621"/>
    <m/>
    <m/>
    <s v="STM13"/>
    <x v="68"/>
    <s v="Sankt Martin am Wöllmißberg"/>
    <x v="1317"/>
    <n v="25.76"/>
  </r>
  <r>
    <n v="61624"/>
    <m/>
    <m/>
    <s v="STM13"/>
    <x v="68"/>
    <s v="Stallhofen"/>
    <x v="1318"/>
    <n v="27.32"/>
  </r>
  <r>
    <n v="61625"/>
    <m/>
    <m/>
    <s v="STM13"/>
    <x v="68"/>
    <s v="Voitsberg"/>
    <x v="1319"/>
    <n v="28.62"/>
  </r>
  <r>
    <n v="61626"/>
    <m/>
    <m/>
    <s v="STM13"/>
    <x v="68"/>
    <s v="Bärnbach"/>
    <x v="1320"/>
    <n v="31.59"/>
  </r>
  <r>
    <n v="61627"/>
    <m/>
    <m/>
    <s v="STM13"/>
    <x v="68"/>
    <s v="Edelschrott"/>
    <x v="242"/>
    <n v="87.68"/>
  </r>
  <r>
    <n v="61628"/>
    <m/>
    <m/>
    <s v="STM13"/>
    <x v="68"/>
    <s v="Geistthal-Södingberg"/>
    <x v="1321"/>
    <n v="52.6"/>
  </r>
  <r>
    <n v="61629"/>
    <m/>
    <m/>
    <s v="STM13"/>
    <x v="68"/>
    <s v="Hirschegg-Pack"/>
    <x v="1322"/>
    <n v="99.13"/>
  </r>
  <r>
    <n v="61630"/>
    <m/>
    <m/>
    <s v="STM13"/>
    <x v="68"/>
    <s v="Kainach bei Voitsberg"/>
    <x v="1000"/>
    <n v="83.43"/>
  </r>
  <r>
    <n v="61631"/>
    <m/>
    <m/>
    <s v="STM13"/>
    <x v="68"/>
    <s v="Köflach"/>
    <x v="1323"/>
    <n v="43.27"/>
  </r>
  <r>
    <n v="61632"/>
    <m/>
    <m/>
    <s v="STM13"/>
    <x v="68"/>
    <s v="Maria Lankowitz"/>
    <x v="1324"/>
    <n v="104.25"/>
  </r>
  <r>
    <n v="61633"/>
    <m/>
    <m/>
    <s v="STM13"/>
    <x v="68"/>
    <s v="Söding-Sankt Johann"/>
    <x v="1325"/>
    <n v="19.38"/>
  </r>
  <r>
    <n v="61716"/>
    <m/>
    <m/>
    <s v="STM14"/>
    <x v="69"/>
    <s v="Markt Hartmannsdorf"/>
    <x v="1028"/>
    <n v="29.2"/>
  </r>
  <r>
    <n v="61748"/>
    <m/>
    <m/>
    <s v="STM14"/>
    <x v="69"/>
    <s v="Sinabelkirchen"/>
    <x v="1326"/>
    <n v="37.19"/>
  </r>
  <r>
    <n v="62232"/>
    <m/>
    <m/>
    <s v="STM14"/>
    <x v="69"/>
    <s v="Ottendorf an der Rittschein"/>
    <x v="1327"/>
    <n v="14.27"/>
  </r>
  <r>
    <n v="62252"/>
    <m/>
    <m/>
    <s v="STM14"/>
    <x v="69"/>
    <s v="Söchau"/>
    <x v="540"/>
    <n v="18.190000000000001"/>
  </r>
  <r>
    <n v="62271"/>
    <m/>
    <m/>
    <s v="STM14"/>
    <x v="69"/>
    <s v="Ilz"/>
    <x v="1328"/>
    <n v="39.299999999999997"/>
  </r>
  <r>
    <n v="62311"/>
    <m/>
    <m/>
    <s v="STM14"/>
    <x v="69"/>
    <s v="Edelsbach bei Feldbach"/>
    <x v="101"/>
    <n v="16.13"/>
  </r>
  <r>
    <n v="62314"/>
    <m/>
    <m/>
    <s v="STM14"/>
    <x v="69"/>
    <s v="Eichkögl"/>
    <x v="831"/>
    <n v="14.91"/>
  </r>
  <r>
    <n v="62326"/>
    <m/>
    <m/>
    <s v="STM14"/>
    <x v="69"/>
    <s v="Halbenrain"/>
    <x v="668"/>
    <n v="38.78"/>
  </r>
  <r>
    <n v="62330"/>
    <m/>
    <m/>
    <s v="STM14"/>
    <x v="69"/>
    <s v="Jagerberg"/>
    <x v="1278"/>
    <n v="29.05"/>
  </r>
  <r>
    <n v="62332"/>
    <m/>
    <m/>
    <s v="STM14"/>
    <x v="69"/>
    <s v="Kapfenstein"/>
    <x v="1329"/>
    <n v="28.59"/>
  </r>
  <r>
    <n v="62335"/>
    <m/>
    <m/>
    <s v="STM14"/>
    <x v="69"/>
    <s v="Klöch"/>
    <x v="511"/>
    <n v="16.41"/>
  </r>
  <r>
    <n v="62343"/>
    <m/>
    <m/>
    <s v="STM14"/>
    <x v="69"/>
    <s v="Mettersdorf am Saßbach"/>
    <x v="1330"/>
    <n v="22.78"/>
  </r>
  <r>
    <n v="62368"/>
    <m/>
    <m/>
    <s v="STM14"/>
    <x v="69"/>
    <s v="Tieschen"/>
    <x v="1331"/>
    <n v="18.170000000000002"/>
  </r>
  <r>
    <n v="62372"/>
    <m/>
    <m/>
    <s v="STM14"/>
    <x v="69"/>
    <s v="Unterlamm"/>
    <x v="1332"/>
    <n v="16.73"/>
  </r>
  <r>
    <n v="62375"/>
    <m/>
    <m/>
    <s v="STM14"/>
    <x v="69"/>
    <s v="Bad Gleichenberg"/>
    <x v="1333"/>
    <n v="38.770000000000003"/>
  </r>
  <r>
    <n v="62376"/>
    <m/>
    <m/>
    <s v="STM14"/>
    <x v="69"/>
    <s v="Bad Radkersburg"/>
    <x v="402"/>
    <n v="30"/>
  </r>
  <r>
    <n v="62377"/>
    <m/>
    <m/>
    <s v="STM14"/>
    <x v="69"/>
    <s v="Deutsch Goritz"/>
    <x v="1334"/>
    <n v="34.01"/>
  </r>
  <r>
    <n v="62378"/>
    <m/>
    <m/>
    <s v="STM14"/>
    <x v="69"/>
    <s v="Fehring"/>
    <x v="1335"/>
    <n v="87.21"/>
  </r>
  <r>
    <n v="62379"/>
    <m/>
    <m/>
    <s v="STM14"/>
    <x v="69"/>
    <s v="Feldbach"/>
    <x v="1336"/>
    <n v="67.31"/>
  </r>
  <r>
    <n v="62380"/>
    <m/>
    <m/>
    <s v="STM14"/>
    <x v="69"/>
    <s v="Gnas"/>
    <x v="1337"/>
    <n v="85.1"/>
  </r>
  <r>
    <n v="62381"/>
    <m/>
    <m/>
    <s v="STM14"/>
    <x v="69"/>
    <s v="Kirchbach-Zerlach"/>
    <x v="1338"/>
    <n v="39.159999999999997"/>
  </r>
  <r>
    <n v="62382"/>
    <m/>
    <m/>
    <s v="STM14"/>
    <x v="69"/>
    <s v="Kirchberg an der Raab"/>
    <x v="1339"/>
    <n v="41.62"/>
  </r>
  <r>
    <n v="62383"/>
    <m/>
    <m/>
    <s v="STM14"/>
    <x v="69"/>
    <s v="Mureck"/>
    <x v="1340"/>
    <n v="38.729999999999997"/>
  </r>
  <r>
    <n v="62384"/>
    <m/>
    <m/>
    <s v="STM14"/>
    <x v="69"/>
    <s v="Paldau"/>
    <x v="1341"/>
    <n v="38.14"/>
  </r>
  <r>
    <n v="62385"/>
    <m/>
    <m/>
    <s v="STM14"/>
    <x v="69"/>
    <s v="Pirching am Traubenberg"/>
    <x v="1342"/>
    <n v="31.57"/>
  </r>
  <r>
    <n v="62386"/>
    <m/>
    <m/>
    <s v="STM14"/>
    <x v="69"/>
    <s v="Riegersburg"/>
    <x v="1343"/>
    <n v="71.2"/>
  </r>
  <r>
    <n v="62387"/>
    <m/>
    <m/>
    <s v="STM14"/>
    <x v="69"/>
    <s v="Sankt Anna am Aigen"/>
    <x v="1344"/>
    <n v="32.61"/>
  </r>
  <r>
    <n v="62388"/>
    <m/>
    <m/>
    <s v="STM14"/>
    <x v="69"/>
    <s v="Sankt Peter am Ottersbach"/>
    <x v="1345"/>
    <n v="48.56"/>
  </r>
  <r>
    <n v="62389"/>
    <m/>
    <m/>
    <s v="STM14"/>
    <x v="69"/>
    <s v="Sankt Stefan im Rosental"/>
    <x v="1346"/>
    <n v="43.2"/>
  </r>
  <r>
    <n v="62390"/>
    <m/>
    <m/>
    <s v="STM14"/>
    <x v="69"/>
    <s v="Straden"/>
    <x v="1347"/>
    <n v="56.52"/>
  </r>
  <r>
    <n v="61710"/>
    <m/>
    <m/>
    <s v="STM15"/>
    <x v="70"/>
    <s v="Floing"/>
    <x v="1348"/>
    <n v="13.16"/>
  </r>
  <r>
    <n v="61756"/>
    <m/>
    <m/>
    <s v="STM15"/>
    <x v="70"/>
    <s v="Anger"/>
    <x v="1349"/>
    <n v="53.98"/>
  </r>
  <r>
    <n v="61759"/>
    <m/>
    <m/>
    <s v="STM15"/>
    <x v="70"/>
    <s v="Gersdorf an der Feistritz"/>
    <x v="242"/>
    <n v="30.07"/>
  </r>
  <r>
    <n v="61762"/>
    <m/>
    <m/>
    <s v="STM15"/>
    <x v="70"/>
    <s v="Ilztal"/>
    <x v="1350"/>
    <n v="22.48"/>
  </r>
  <r>
    <n v="61764"/>
    <m/>
    <m/>
    <s v="STM15"/>
    <x v="70"/>
    <s v="Pischelsdorf am Kulm"/>
    <x v="1351"/>
    <n v="28.14"/>
  </r>
  <r>
    <n v="62209"/>
    <m/>
    <m/>
    <s v="STM15"/>
    <x v="70"/>
    <s v="Ebersdorf"/>
    <x v="559"/>
    <n v="17.28"/>
  </r>
  <r>
    <n v="62214"/>
    <m/>
    <m/>
    <s v="STM15"/>
    <x v="70"/>
    <s v="Greinbach"/>
    <x v="1352"/>
    <n v="23.38"/>
  </r>
  <r>
    <n v="62216"/>
    <m/>
    <m/>
    <s v="STM15"/>
    <x v="70"/>
    <s v="Großsteinbach"/>
    <x v="772"/>
    <n v="21.25"/>
  </r>
  <r>
    <n v="62219"/>
    <m/>
    <m/>
    <s v="STM15"/>
    <x v="70"/>
    <s v="Hartberg"/>
    <x v="1353"/>
    <n v="21.58"/>
  </r>
  <r>
    <n v="62220"/>
    <m/>
    <m/>
    <s v="STM15"/>
    <x v="70"/>
    <s v="Hartberg Umgebung"/>
    <x v="476"/>
    <n v="30.43"/>
  </r>
  <r>
    <n v="62235"/>
    <m/>
    <m/>
    <s v="STM15"/>
    <x v="70"/>
    <s v="Pöllauberg"/>
    <x v="1354"/>
    <n v="33.950000000000003"/>
  </r>
  <r>
    <n v="62256"/>
    <m/>
    <m/>
    <s v="STM15"/>
    <x v="70"/>
    <s v="Stubenberg"/>
    <x v="1355"/>
    <n v="32.64"/>
  </r>
  <r>
    <n v="62266"/>
    <m/>
    <m/>
    <s v="STM15"/>
    <x v="70"/>
    <s v="Feistritztal"/>
    <x v="1356"/>
    <n v="25.71"/>
  </r>
  <r>
    <n v="62268"/>
    <m/>
    <m/>
    <s v="STM15"/>
    <x v="70"/>
    <s v="Grafendorf bei Hartberg"/>
    <x v="1357"/>
    <n v="45.7"/>
  </r>
  <r>
    <n v="62270"/>
    <m/>
    <m/>
    <s v="STM15"/>
    <x v="70"/>
    <s v="Hartl"/>
    <x v="329"/>
    <n v="33.82"/>
  </r>
  <r>
    <n v="62272"/>
    <m/>
    <m/>
    <s v="STM15"/>
    <x v="70"/>
    <s v="Kaindorf"/>
    <x v="1094"/>
    <n v="28.01"/>
  </r>
  <r>
    <n v="62275"/>
    <m/>
    <m/>
    <s v="STM15"/>
    <x v="70"/>
    <s v="Pöllau"/>
    <x v="1358"/>
    <n v="88.86"/>
  </r>
  <r>
    <n v="60613"/>
    <m/>
    <m/>
    <s v="STM16"/>
    <x v="71"/>
    <s v="Gratkorn"/>
    <x v="1359"/>
    <n v="34.61"/>
  </r>
  <r>
    <n v="60632"/>
    <m/>
    <m/>
    <s v="STM16"/>
    <x v="71"/>
    <s v="Peggau"/>
    <x v="1360"/>
    <n v="11.25"/>
  </r>
  <r>
    <n v="60651"/>
    <m/>
    <m/>
    <s v="STM16"/>
    <x v="71"/>
    <s v="Übelbach"/>
    <x v="1261"/>
    <n v="94.63"/>
  </r>
  <r>
    <n v="60659"/>
    <m/>
    <m/>
    <s v="STM16"/>
    <x v="71"/>
    <s v="Deutschfeistritz"/>
    <x v="1361"/>
    <n v="57.06"/>
  </r>
  <r>
    <n v="60663"/>
    <m/>
    <m/>
    <s v="STM16"/>
    <x v="71"/>
    <s v="Frohnleiten"/>
    <x v="1362"/>
    <n v="153.84"/>
  </r>
  <r>
    <n v="60664"/>
    <m/>
    <m/>
    <s v="STM16"/>
    <x v="71"/>
    <s v="Gratwein-Straßengel"/>
    <x v="1363"/>
    <n v="86.69"/>
  </r>
  <r>
    <n v="70201"/>
    <m/>
    <m/>
    <s v="TIR01"/>
    <x v="72"/>
    <s v="Arzl im Pitztal"/>
    <x v="1364"/>
    <n v="29.36"/>
  </r>
  <r>
    <n v="70202"/>
    <m/>
    <m/>
    <s v="TIR01"/>
    <x v="72"/>
    <s v="Haiming"/>
    <x v="1365"/>
    <n v="40.18"/>
  </r>
  <r>
    <n v="70203"/>
    <m/>
    <m/>
    <s v="TIR01"/>
    <x v="72"/>
    <s v="Imst"/>
    <x v="1366"/>
    <n v="113.34"/>
  </r>
  <r>
    <n v="70204"/>
    <m/>
    <m/>
    <s v="TIR01"/>
    <x v="72"/>
    <s v="Imsterberg"/>
    <x v="938"/>
    <n v="10.81"/>
  </r>
  <r>
    <n v="70205"/>
    <m/>
    <m/>
    <s v="TIR01"/>
    <x v="72"/>
    <s v="Jerzens"/>
    <x v="1367"/>
    <n v="30.39"/>
  </r>
  <r>
    <n v="70206"/>
    <m/>
    <m/>
    <s v="TIR01"/>
    <x v="72"/>
    <s v="Karres"/>
    <x v="1368"/>
    <n v="7.5"/>
  </r>
  <r>
    <n v="70207"/>
    <m/>
    <m/>
    <s v="TIR01"/>
    <x v="72"/>
    <s v="Karrösten"/>
    <x v="1369"/>
    <n v="7.9"/>
  </r>
  <r>
    <n v="70208"/>
    <m/>
    <m/>
    <s v="TIR01"/>
    <x v="72"/>
    <s v="Längenfeld"/>
    <x v="1370"/>
    <n v="195.61"/>
  </r>
  <r>
    <n v="70209"/>
    <m/>
    <m/>
    <s v="TIR01"/>
    <x v="72"/>
    <s v="Mieming"/>
    <x v="1371"/>
    <n v="50.34"/>
  </r>
  <r>
    <n v="70210"/>
    <m/>
    <m/>
    <s v="TIR01"/>
    <x v="72"/>
    <s v="Mils bei Imst"/>
    <x v="875"/>
    <n v="3.48"/>
  </r>
  <r>
    <n v="70211"/>
    <m/>
    <m/>
    <s v="TIR01"/>
    <x v="72"/>
    <s v="Mötz"/>
    <x v="1372"/>
    <n v="5.84"/>
  </r>
  <r>
    <n v="70212"/>
    <m/>
    <m/>
    <s v="TIR01"/>
    <x v="72"/>
    <s v="Nassereith"/>
    <x v="1373"/>
    <n v="72.39"/>
  </r>
  <r>
    <n v="70213"/>
    <m/>
    <m/>
    <s v="TIR01"/>
    <x v="72"/>
    <s v="Obsteig"/>
    <x v="726"/>
    <n v="34.619999999999997"/>
  </r>
  <r>
    <n v="70214"/>
    <m/>
    <m/>
    <s v="TIR01"/>
    <x v="72"/>
    <s v="Oetz"/>
    <x v="1374"/>
    <n v="29.17"/>
  </r>
  <r>
    <n v="70215"/>
    <m/>
    <m/>
    <s v="TIR01"/>
    <x v="72"/>
    <s v="Rietz"/>
    <x v="1375"/>
    <n v="19.55"/>
  </r>
  <r>
    <n v="70216"/>
    <m/>
    <m/>
    <s v="TIR01"/>
    <x v="72"/>
    <s v="Roppen"/>
    <x v="1376"/>
    <n v="30.83"/>
  </r>
  <r>
    <n v="70217"/>
    <m/>
    <m/>
    <s v="TIR01"/>
    <x v="72"/>
    <s v="St. Leonhard im Pitztal"/>
    <x v="15"/>
    <n v="223.45"/>
  </r>
  <r>
    <n v="70218"/>
    <m/>
    <m/>
    <s v="TIR01"/>
    <x v="72"/>
    <s v="Sautens"/>
    <x v="956"/>
    <n v="11.6"/>
  </r>
  <r>
    <n v="70219"/>
    <m/>
    <m/>
    <s v="TIR01"/>
    <x v="72"/>
    <s v="Silz"/>
    <x v="918"/>
    <n v="65.62"/>
  </r>
  <r>
    <n v="70220"/>
    <m/>
    <m/>
    <s v="TIR01"/>
    <x v="72"/>
    <s v="Sölden"/>
    <x v="1377"/>
    <n v="466.78"/>
  </r>
  <r>
    <n v="70221"/>
    <m/>
    <m/>
    <s v="TIR01"/>
    <x v="72"/>
    <s v="Stams"/>
    <x v="1378"/>
    <n v="33.549999999999997"/>
  </r>
  <r>
    <n v="70222"/>
    <m/>
    <m/>
    <s v="TIR01"/>
    <x v="72"/>
    <s v="Tarrenz"/>
    <x v="1379"/>
    <n v="74.59"/>
  </r>
  <r>
    <n v="70223"/>
    <m/>
    <m/>
    <s v="TIR01"/>
    <x v="72"/>
    <s v="Umhausen"/>
    <x v="1380"/>
    <n v="137.31"/>
  </r>
  <r>
    <n v="70224"/>
    <m/>
    <m/>
    <s v="TIR01"/>
    <x v="72"/>
    <s v="Wenns"/>
    <x v="864"/>
    <n v="29.63"/>
  </r>
  <r>
    <n v="70368"/>
    <m/>
    <m/>
    <s v="TIR01"/>
    <x v="72"/>
    <s v="Wildermieming"/>
    <x v="1295"/>
    <n v="31.17"/>
  </r>
  <r>
    <n v="70801"/>
    <m/>
    <m/>
    <s v="TIR02"/>
    <x v="73"/>
    <s v="Bach"/>
    <x v="52"/>
    <n v="56.86"/>
  </r>
  <r>
    <n v="70802"/>
    <m/>
    <m/>
    <s v="TIR02"/>
    <x v="73"/>
    <s v="Berwang"/>
    <x v="1381"/>
    <n v="42.69"/>
  </r>
  <r>
    <n v="70803"/>
    <m/>
    <m/>
    <s v="TIR02"/>
    <x v="73"/>
    <s v="Biberwier"/>
    <x v="1382"/>
    <n v="29.39"/>
  </r>
  <r>
    <n v="70804"/>
    <m/>
    <m/>
    <s v="TIR02"/>
    <x v="73"/>
    <s v="Bichlbach"/>
    <x v="1383"/>
    <n v="30.62"/>
  </r>
  <r>
    <n v="70805"/>
    <m/>
    <m/>
    <s v="TIR02"/>
    <x v="73"/>
    <s v="Breitenwang"/>
    <x v="1384"/>
    <n v="18.940000000000001"/>
  </r>
  <r>
    <n v="70806"/>
    <m/>
    <m/>
    <s v="TIR02"/>
    <x v="73"/>
    <s v="Ehenbichl"/>
    <x v="872"/>
    <n v="7.31"/>
  </r>
  <r>
    <n v="70807"/>
    <m/>
    <m/>
    <s v="TIR02"/>
    <x v="73"/>
    <s v="Ehrwald"/>
    <x v="1385"/>
    <n v="49.32"/>
  </r>
  <r>
    <n v="70808"/>
    <m/>
    <m/>
    <s v="TIR02"/>
    <x v="73"/>
    <s v="Elbigenalp"/>
    <x v="604"/>
    <n v="33.08"/>
  </r>
  <r>
    <n v="70809"/>
    <m/>
    <m/>
    <s v="TIR02"/>
    <x v="73"/>
    <s v="Elmen"/>
    <x v="1386"/>
    <n v="29.6"/>
  </r>
  <r>
    <n v="70810"/>
    <m/>
    <m/>
    <s v="TIR02"/>
    <x v="73"/>
    <s v="Forchach"/>
    <x v="1387"/>
    <n v="14.24"/>
  </r>
  <r>
    <n v="70811"/>
    <m/>
    <m/>
    <s v="TIR02"/>
    <x v="73"/>
    <s v="Grän"/>
    <x v="781"/>
    <n v="20.9"/>
  </r>
  <r>
    <n v="70812"/>
    <m/>
    <m/>
    <s v="TIR02"/>
    <x v="73"/>
    <s v="Gramais"/>
    <x v="1388"/>
    <n v="32.43"/>
  </r>
  <r>
    <n v="70813"/>
    <m/>
    <m/>
    <s v="TIR02"/>
    <x v="73"/>
    <s v="Häselgehr"/>
    <x v="1389"/>
    <n v="50.52"/>
  </r>
  <r>
    <n v="70814"/>
    <m/>
    <m/>
    <s v="TIR02"/>
    <x v="73"/>
    <s v="Heiterwang"/>
    <x v="1390"/>
    <n v="35.700000000000003"/>
  </r>
  <r>
    <n v="70815"/>
    <m/>
    <m/>
    <s v="TIR02"/>
    <x v="73"/>
    <s v="Hinterhornbach"/>
    <x v="1391"/>
    <n v="50.55"/>
  </r>
  <r>
    <n v="70816"/>
    <m/>
    <m/>
    <s v="TIR02"/>
    <x v="73"/>
    <s v="Höfen"/>
    <x v="1392"/>
    <n v="8.3699999999999992"/>
  </r>
  <r>
    <n v="70817"/>
    <m/>
    <m/>
    <s v="TIR02"/>
    <x v="73"/>
    <s v="Holzgau"/>
    <x v="1186"/>
    <n v="35.979999999999997"/>
  </r>
  <r>
    <n v="70818"/>
    <m/>
    <m/>
    <s v="TIR02"/>
    <x v="73"/>
    <s v="Jungholz"/>
    <x v="1393"/>
    <n v="7.05"/>
  </r>
  <r>
    <n v="70819"/>
    <m/>
    <m/>
    <s v="TIR02"/>
    <x v="73"/>
    <s v="Kaisers"/>
    <x v="1394"/>
    <n v="74.430000000000007"/>
  </r>
  <r>
    <n v="70820"/>
    <m/>
    <m/>
    <s v="TIR02"/>
    <x v="73"/>
    <s v="Lechaschau"/>
    <x v="1395"/>
    <n v="6.11"/>
  </r>
  <r>
    <n v="70821"/>
    <m/>
    <m/>
    <s v="TIR02"/>
    <x v="73"/>
    <s v="Lermoos"/>
    <x v="1396"/>
    <n v="56.41"/>
  </r>
  <r>
    <n v="70822"/>
    <m/>
    <m/>
    <s v="TIR02"/>
    <x v="73"/>
    <s v="Musau"/>
    <x v="1386"/>
    <n v="20.66"/>
  </r>
  <r>
    <n v="70823"/>
    <m/>
    <m/>
    <s v="TIR02"/>
    <x v="73"/>
    <s v="Namlos"/>
    <x v="1397"/>
    <n v="28.75"/>
  </r>
  <r>
    <n v="70824"/>
    <m/>
    <m/>
    <s v="TIR02"/>
    <x v="73"/>
    <s v="Nesselwängle"/>
    <x v="126"/>
    <n v="23"/>
  </r>
  <r>
    <n v="70825"/>
    <m/>
    <m/>
    <s v="TIR02"/>
    <x v="73"/>
    <s v="Pfafflar"/>
    <x v="1398"/>
    <n v="33.590000000000003"/>
  </r>
  <r>
    <n v="70826"/>
    <m/>
    <m/>
    <s v="TIR02"/>
    <x v="73"/>
    <s v="Pflach"/>
    <x v="1399"/>
    <n v="13.77"/>
  </r>
  <r>
    <n v="70827"/>
    <m/>
    <m/>
    <s v="TIR02"/>
    <x v="73"/>
    <s v="Pinswang"/>
    <x v="1400"/>
    <n v="9.3699999999999992"/>
  </r>
  <r>
    <n v="70828"/>
    <m/>
    <m/>
    <s v="TIR02"/>
    <x v="73"/>
    <s v="Reutte"/>
    <x v="1401"/>
    <n v="100.78"/>
  </r>
  <r>
    <n v="70829"/>
    <m/>
    <m/>
    <s v="TIR02"/>
    <x v="73"/>
    <s v="Schattwald"/>
    <x v="1402"/>
    <n v="16.149999999999999"/>
  </r>
  <r>
    <n v="70830"/>
    <m/>
    <m/>
    <s v="TIR02"/>
    <x v="73"/>
    <s v="Stanzach"/>
    <x v="1403"/>
    <n v="31.73"/>
  </r>
  <r>
    <n v="70831"/>
    <m/>
    <m/>
    <s v="TIR02"/>
    <x v="73"/>
    <s v="Steeg"/>
    <x v="1404"/>
    <n v="67.95"/>
  </r>
  <r>
    <n v="70832"/>
    <m/>
    <m/>
    <s v="TIR02"/>
    <x v="73"/>
    <s v="Tannheim"/>
    <x v="1405"/>
    <n v="51.28"/>
  </r>
  <r>
    <n v="70833"/>
    <m/>
    <m/>
    <s v="TIR02"/>
    <x v="73"/>
    <s v="Vils"/>
    <x v="1321"/>
    <n v="30.77"/>
  </r>
  <r>
    <n v="70834"/>
    <m/>
    <m/>
    <s v="TIR02"/>
    <x v="73"/>
    <s v="Vorderhornbach"/>
    <x v="1387"/>
    <n v="17.23"/>
  </r>
  <r>
    <n v="70835"/>
    <m/>
    <m/>
    <s v="TIR02"/>
    <x v="73"/>
    <s v="Wängle"/>
    <x v="268"/>
    <n v="9.33"/>
  </r>
  <r>
    <n v="70836"/>
    <m/>
    <m/>
    <s v="TIR02"/>
    <x v="73"/>
    <s v="Weißenbach am Lech"/>
    <x v="430"/>
    <n v="82.01"/>
  </r>
  <r>
    <n v="70837"/>
    <m/>
    <m/>
    <s v="TIR02"/>
    <x v="73"/>
    <s v="Zöblen"/>
    <x v="1406"/>
    <n v="8.7799999999999994"/>
  </r>
  <r>
    <n v="70601"/>
    <m/>
    <m/>
    <s v="TIR03"/>
    <x v="74"/>
    <s v="Faggen"/>
    <x v="1407"/>
    <n v="3.61"/>
  </r>
  <r>
    <n v="70602"/>
    <m/>
    <m/>
    <s v="TIR03"/>
    <x v="74"/>
    <s v="Fendels"/>
    <x v="1408"/>
    <n v="13.49"/>
  </r>
  <r>
    <n v="70603"/>
    <m/>
    <m/>
    <s v="TIR03"/>
    <x v="74"/>
    <s v="Fiss"/>
    <x v="1409"/>
    <n v="37.68"/>
  </r>
  <r>
    <n v="70604"/>
    <m/>
    <m/>
    <s v="TIR03"/>
    <x v="74"/>
    <s v="Fließ"/>
    <x v="1410"/>
    <n v="47.49"/>
  </r>
  <r>
    <n v="70605"/>
    <m/>
    <m/>
    <s v="TIR03"/>
    <x v="74"/>
    <s v="Flirsch"/>
    <x v="1411"/>
    <n v="31.05"/>
  </r>
  <r>
    <n v="70606"/>
    <m/>
    <m/>
    <s v="TIR03"/>
    <x v="74"/>
    <s v="Galtür"/>
    <x v="229"/>
    <n v="122.06"/>
  </r>
  <r>
    <n v="70607"/>
    <m/>
    <m/>
    <s v="TIR03"/>
    <x v="74"/>
    <s v="Grins"/>
    <x v="675"/>
    <n v="21.09"/>
  </r>
  <r>
    <n v="70608"/>
    <m/>
    <m/>
    <s v="TIR03"/>
    <x v="74"/>
    <s v="Ischgl"/>
    <x v="455"/>
    <n v="103.01"/>
  </r>
  <r>
    <n v="70609"/>
    <m/>
    <m/>
    <s v="TIR03"/>
    <x v="74"/>
    <s v="Kappl"/>
    <x v="1412"/>
    <n v="97.38"/>
  </r>
  <r>
    <n v="70610"/>
    <m/>
    <m/>
    <s v="TIR03"/>
    <x v="74"/>
    <s v="Kaunerberg"/>
    <x v="1413"/>
    <n v="23.43"/>
  </r>
  <r>
    <n v="70611"/>
    <m/>
    <m/>
    <s v="TIR03"/>
    <x v="74"/>
    <s v="Kaunertal"/>
    <x v="507"/>
    <n v="193.38"/>
  </r>
  <r>
    <n v="70612"/>
    <m/>
    <m/>
    <s v="TIR03"/>
    <x v="74"/>
    <s v="Kauns"/>
    <x v="1414"/>
    <n v="8.25"/>
  </r>
  <r>
    <n v="70613"/>
    <m/>
    <m/>
    <s v="TIR03"/>
    <x v="74"/>
    <s v="Ladis"/>
    <x v="1137"/>
    <n v="7.1"/>
  </r>
  <r>
    <n v="70614"/>
    <m/>
    <m/>
    <s v="TIR03"/>
    <x v="74"/>
    <s v="Landeck"/>
    <x v="1415"/>
    <n v="15.84"/>
  </r>
  <r>
    <n v="70615"/>
    <m/>
    <m/>
    <s v="TIR03"/>
    <x v="74"/>
    <s v="Nauders"/>
    <x v="804"/>
    <n v="90.18"/>
  </r>
  <r>
    <n v="70616"/>
    <m/>
    <m/>
    <s v="TIR03"/>
    <x v="74"/>
    <s v="Pettneu am Arlberg"/>
    <x v="181"/>
    <n v="56.74"/>
  </r>
  <r>
    <n v="70617"/>
    <m/>
    <m/>
    <s v="TIR03"/>
    <x v="74"/>
    <s v="Pfunds"/>
    <x v="1416"/>
    <n v="140.36000000000001"/>
  </r>
  <r>
    <n v="70618"/>
    <m/>
    <m/>
    <s v="TIR03"/>
    <x v="74"/>
    <s v="Pians"/>
    <x v="1417"/>
    <n v="2.89"/>
  </r>
  <r>
    <n v="70619"/>
    <m/>
    <m/>
    <s v="TIR03"/>
    <x v="74"/>
    <s v="Prutz"/>
    <x v="1418"/>
    <n v="9.73"/>
  </r>
  <r>
    <n v="70620"/>
    <m/>
    <m/>
    <s v="TIR03"/>
    <x v="74"/>
    <s v="Ried im Oberinntal"/>
    <x v="130"/>
    <n v="27.42"/>
  </r>
  <r>
    <n v="70621"/>
    <m/>
    <m/>
    <s v="TIR03"/>
    <x v="74"/>
    <s v="St. Anton am Arlberg"/>
    <x v="1419"/>
    <n v="165.69"/>
  </r>
  <r>
    <n v="70622"/>
    <m/>
    <m/>
    <s v="TIR03"/>
    <x v="74"/>
    <s v="Schönwies"/>
    <x v="374"/>
    <n v="31.28"/>
  </r>
  <r>
    <n v="70623"/>
    <m/>
    <m/>
    <s v="TIR03"/>
    <x v="74"/>
    <s v="See"/>
    <x v="143"/>
    <n v="58.08"/>
  </r>
  <r>
    <n v="70624"/>
    <m/>
    <m/>
    <s v="TIR03"/>
    <x v="74"/>
    <s v="Serfaus"/>
    <x v="149"/>
    <n v="59.73"/>
  </r>
  <r>
    <n v="70625"/>
    <m/>
    <m/>
    <s v="TIR03"/>
    <x v="74"/>
    <s v="Spiss"/>
    <x v="1420"/>
    <n v="24.61"/>
  </r>
  <r>
    <n v="70626"/>
    <m/>
    <m/>
    <s v="TIR03"/>
    <x v="74"/>
    <s v="Stanz bei Landeck"/>
    <x v="468"/>
    <n v="7.33"/>
  </r>
  <r>
    <n v="70627"/>
    <m/>
    <m/>
    <s v="TIR03"/>
    <x v="74"/>
    <s v="Strengen"/>
    <x v="1421"/>
    <n v="23.16"/>
  </r>
  <r>
    <n v="70628"/>
    <m/>
    <m/>
    <s v="TIR03"/>
    <x v="74"/>
    <s v="Tobadill"/>
    <x v="1291"/>
    <n v="16.46"/>
  </r>
  <r>
    <n v="70629"/>
    <m/>
    <m/>
    <s v="TIR03"/>
    <x v="74"/>
    <s v="Tösens"/>
    <x v="1422"/>
    <n v="31.04"/>
  </r>
  <r>
    <n v="70630"/>
    <m/>
    <m/>
    <s v="TIR03"/>
    <x v="74"/>
    <s v="Zams"/>
    <x v="1423"/>
    <n v="124.97"/>
  </r>
  <r>
    <n v="50609"/>
    <m/>
    <m/>
    <s v="TIR04"/>
    <x v="75"/>
    <s v="Leogang"/>
    <x v="1424"/>
    <n v="90.36"/>
  </r>
  <r>
    <n v="70401"/>
    <m/>
    <m/>
    <s v="TIR04"/>
    <x v="75"/>
    <s v="Aurach bei Kitzbühel"/>
    <x v="1425"/>
    <n v="54.21"/>
  </r>
  <r>
    <n v="70403"/>
    <m/>
    <m/>
    <s v="TIR04"/>
    <x v="75"/>
    <s v="Fieberbrunn"/>
    <x v="1426"/>
    <n v="76.27"/>
  </r>
  <r>
    <n v="70405"/>
    <m/>
    <m/>
    <s v="TIR04"/>
    <x v="75"/>
    <s v="Hochfilzen"/>
    <x v="524"/>
    <n v="32.659999999999997"/>
  </r>
  <r>
    <n v="70408"/>
    <m/>
    <m/>
    <s v="TIR04"/>
    <x v="75"/>
    <s v="Jochberg"/>
    <x v="1258"/>
    <n v="87.79"/>
  </r>
  <r>
    <n v="70410"/>
    <m/>
    <m/>
    <s v="TIR04"/>
    <x v="75"/>
    <s v="Kirchdorf in Tirol"/>
    <x v="1427"/>
    <n v="113.69"/>
  </r>
  <r>
    <n v="70411"/>
    <m/>
    <m/>
    <s v="TIR04"/>
    <x v="75"/>
    <s v="Kitzbühel"/>
    <x v="1428"/>
    <n v="57.97"/>
  </r>
  <r>
    <n v="70413"/>
    <m/>
    <m/>
    <s v="TIR04"/>
    <x v="75"/>
    <s v="Oberndorf in Tirol"/>
    <x v="1429"/>
    <n v="17.71"/>
  </r>
  <r>
    <n v="70414"/>
    <m/>
    <m/>
    <s v="TIR04"/>
    <x v="75"/>
    <s v="Reith bei Kitzbühel"/>
    <x v="1430"/>
    <n v="15.65"/>
  </r>
  <r>
    <n v="70415"/>
    <m/>
    <m/>
    <s v="TIR04"/>
    <x v="75"/>
    <s v="St. Jakob in Haus"/>
    <x v="938"/>
    <n v="9.6"/>
  </r>
  <r>
    <n v="70416"/>
    <m/>
    <m/>
    <s v="TIR04"/>
    <x v="75"/>
    <s v="St. Johann in Tirol"/>
    <x v="1431"/>
    <n v="59.08"/>
  </r>
  <r>
    <n v="70417"/>
    <m/>
    <m/>
    <s v="TIR04"/>
    <x v="75"/>
    <s v="St. Ulrich am Pillersee"/>
    <x v="1432"/>
    <n v="51.99"/>
  </r>
  <r>
    <n v="70419"/>
    <m/>
    <m/>
    <s v="TIR04"/>
    <x v="75"/>
    <s v="Waidring"/>
    <x v="1192"/>
    <n v="63.71"/>
  </r>
  <r>
    <n v="70402"/>
    <m/>
    <m/>
    <s v="TIR05"/>
    <x v="76"/>
    <s v="Brixen im Thale"/>
    <x v="1433"/>
    <n v="31.36"/>
  </r>
  <r>
    <n v="70404"/>
    <m/>
    <m/>
    <s v="TIR05"/>
    <x v="76"/>
    <s v="Going am Wilden Kaiser"/>
    <x v="1434"/>
    <n v="20.55"/>
  </r>
  <r>
    <n v="70406"/>
    <m/>
    <m/>
    <s v="TIR05"/>
    <x v="76"/>
    <s v="Hopfgarten im Brixental"/>
    <x v="1435"/>
    <n v="166.33"/>
  </r>
  <r>
    <n v="70407"/>
    <m/>
    <m/>
    <s v="TIR05"/>
    <x v="76"/>
    <s v="Itter"/>
    <x v="66"/>
    <n v="10.42"/>
  </r>
  <r>
    <n v="70409"/>
    <m/>
    <m/>
    <s v="TIR05"/>
    <x v="76"/>
    <s v="Kirchberg in Tirol"/>
    <x v="1436"/>
    <n v="97.73"/>
  </r>
  <r>
    <n v="70420"/>
    <m/>
    <m/>
    <s v="TIR05"/>
    <x v="76"/>
    <s v="Westendorf"/>
    <x v="1437"/>
    <n v="95.41"/>
  </r>
  <r>
    <n v="70501"/>
    <m/>
    <m/>
    <s v="TIR05"/>
    <x v="76"/>
    <s v="Alpbach"/>
    <x v="241"/>
    <n v="58.35"/>
  </r>
  <r>
    <n v="70502"/>
    <m/>
    <m/>
    <s v="TIR05"/>
    <x v="76"/>
    <s v="Angath"/>
    <x v="1438"/>
    <n v="3.49"/>
  </r>
  <r>
    <n v="70503"/>
    <m/>
    <m/>
    <s v="TIR05"/>
    <x v="76"/>
    <s v="Bad Häring"/>
    <x v="1439"/>
    <n v="9.2799999999999994"/>
  </r>
  <r>
    <n v="70504"/>
    <m/>
    <m/>
    <s v="TIR05"/>
    <x v="76"/>
    <s v="Brandenberg"/>
    <x v="1440"/>
    <n v="130.02000000000001"/>
  </r>
  <r>
    <n v="70505"/>
    <m/>
    <m/>
    <s v="TIR05"/>
    <x v="76"/>
    <s v="Breitenbach am Inn"/>
    <x v="1441"/>
    <n v="37.97"/>
  </r>
  <r>
    <n v="70506"/>
    <m/>
    <m/>
    <s v="TIR05"/>
    <x v="76"/>
    <s v="Brixlegg"/>
    <x v="1442"/>
    <n v="9.1199999999999992"/>
  </r>
  <r>
    <n v="70509"/>
    <m/>
    <m/>
    <s v="TIR05"/>
    <x v="76"/>
    <s v="Ellmau"/>
    <x v="1443"/>
    <n v="36.32"/>
  </r>
  <r>
    <n v="70511"/>
    <m/>
    <m/>
    <s v="TIR05"/>
    <x v="76"/>
    <s v="Kirchbichl"/>
    <x v="1444"/>
    <n v="14.93"/>
  </r>
  <r>
    <n v="70512"/>
    <m/>
    <m/>
    <s v="TIR05"/>
    <x v="76"/>
    <s v="Kramsach"/>
    <x v="1445"/>
    <n v="26.85"/>
  </r>
  <r>
    <n v="70514"/>
    <m/>
    <m/>
    <s v="TIR05"/>
    <x v="76"/>
    <s v="Kundl"/>
    <x v="1446"/>
    <n v="21.89"/>
  </r>
  <r>
    <n v="70516"/>
    <m/>
    <m/>
    <s v="TIR05"/>
    <x v="76"/>
    <s v="Mariastein"/>
    <x v="1447"/>
    <n v="2.38"/>
  </r>
  <r>
    <n v="70517"/>
    <m/>
    <m/>
    <s v="TIR05"/>
    <x v="76"/>
    <s v="Münster"/>
    <x v="1448"/>
    <n v="27.73"/>
  </r>
  <r>
    <n v="70520"/>
    <m/>
    <m/>
    <s v="TIR05"/>
    <x v="76"/>
    <s v="Radfeld"/>
    <x v="1449"/>
    <n v="14.32"/>
  </r>
  <r>
    <n v="70521"/>
    <m/>
    <m/>
    <s v="TIR05"/>
    <x v="76"/>
    <s v="Rattenberg"/>
    <x v="1450"/>
    <n v="0.11"/>
  </r>
  <r>
    <n v="70522"/>
    <m/>
    <m/>
    <s v="TIR05"/>
    <x v="76"/>
    <s v="Reith im Alpbachtal"/>
    <x v="1451"/>
    <n v="27.41"/>
  </r>
  <r>
    <n v="70524"/>
    <m/>
    <m/>
    <s v="TIR05"/>
    <x v="76"/>
    <s v="Scheffau am Wilden Kaiser"/>
    <x v="470"/>
    <n v="31.45"/>
  </r>
  <r>
    <n v="70526"/>
    <m/>
    <m/>
    <s v="TIR05"/>
    <x v="76"/>
    <s v="Söll"/>
    <x v="1452"/>
    <n v="45.9"/>
  </r>
  <r>
    <n v="70528"/>
    <m/>
    <m/>
    <s v="TIR05"/>
    <x v="76"/>
    <s v="Angerberg"/>
    <x v="1453"/>
    <n v="19.48"/>
  </r>
  <r>
    <n v="70530"/>
    <m/>
    <m/>
    <s v="TIR05"/>
    <x v="76"/>
    <s v="Wildschönau"/>
    <x v="1454"/>
    <n v="97.3"/>
  </r>
  <r>
    <n v="70531"/>
    <m/>
    <m/>
    <s v="TIR05"/>
    <x v="76"/>
    <s v="Wörgl"/>
    <x v="1455"/>
    <n v="19.68"/>
  </r>
  <r>
    <n v="70701"/>
    <m/>
    <m/>
    <s v="TIR06"/>
    <x v="77"/>
    <s v="Abfaltersbach"/>
    <x v="1456"/>
    <n v="10.29"/>
  </r>
  <r>
    <n v="70702"/>
    <m/>
    <m/>
    <s v="TIR06"/>
    <x v="77"/>
    <s v="Ainet"/>
    <x v="1457"/>
    <n v="40.4"/>
  </r>
  <r>
    <n v="70703"/>
    <m/>
    <m/>
    <s v="TIR06"/>
    <x v="77"/>
    <s v="Amlach"/>
    <x v="1458"/>
    <n v="22.46"/>
  </r>
  <r>
    <n v="70704"/>
    <m/>
    <m/>
    <s v="TIR06"/>
    <x v="77"/>
    <s v="Anras"/>
    <x v="1459"/>
    <n v="62.05"/>
  </r>
  <r>
    <n v="70705"/>
    <m/>
    <m/>
    <s v="TIR06"/>
    <x v="77"/>
    <s v="Assling"/>
    <x v="1460"/>
    <n v="98.92"/>
  </r>
  <r>
    <n v="70706"/>
    <m/>
    <m/>
    <s v="TIR06"/>
    <x v="77"/>
    <s v="Außervillgraten"/>
    <x v="1461"/>
    <n v="79.040000000000006"/>
  </r>
  <r>
    <n v="70707"/>
    <m/>
    <m/>
    <s v="TIR06"/>
    <x v="77"/>
    <s v="Dölsach"/>
    <x v="793"/>
    <n v="24.17"/>
  </r>
  <r>
    <n v="70708"/>
    <m/>
    <m/>
    <s v="TIR06"/>
    <x v="77"/>
    <s v="Gaimberg"/>
    <x v="1462"/>
    <n v="7.27"/>
  </r>
  <r>
    <n v="70709"/>
    <m/>
    <m/>
    <s v="TIR06"/>
    <x v="77"/>
    <s v="Hopfgarten in Defereggen"/>
    <x v="1463"/>
    <n v="73.12"/>
  </r>
  <r>
    <n v="70710"/>
    <m/>
    <m/>
    <s v="TIR06"/>
    <x v="77"/>
    <s v="Innervillgraten"/>
    <x v="1464"/>
    <n v="87.79"/>
  </r>
  <r>
    <n v="70711"/>
    <m/>
    <m/>
    <s v="TIR06"/>
    <x v="77"/>
    <s v="Iselsberg-Stronach"/>
    <x v="1465"/>
    <n v="17.97"/>
  </r>
  <r>
    <n v="70712"/>
    <m/>
    <m/>
    <s v="TIR06"/>
    <x v="77"/>
    <s v="Kals am Großglockner"/>
    <x v="599"/>
    <n v="180.31"/>
  </r>
  <r>
    <n v="70713"/>
    <m/>
    <m/>
    <s v="TIR06"/>
    <x v="77"/>
    <s v="Kartitsch"/>
    <x v="1422"/>
    <n v="58.89"/>
  </r>
  <r>
    <n v="70714"/>
    <m/>
    <m/>
    <s v="TIR06"/>
    <x v="77"/>
    <s v="Lavant"/>
    <x v="1466"/>
    <n v="22.55"/>
  </r>
  <r>
    <n v="70715"/>
    <m/>
    <m/>
    <s v="TIR06"/>
    <x v="77"/>
    <s v="Leisach"/>
    <x v="1467"/>
    <n v="33.270000000000003"/>
  </r>
  <r>
    <n v="70716"/>
    <m/>
    <m/>
    <s v="TIR06"/>
    <x v="77"/>
    <s v="Lienz"/>
    <x v="1468"/>
    <n v="15.92"/>
  </r>
  <r>
    <n v="70717"/>
    <m/>
    <m/>
    <s v="TIR06"/>
    <x v="77"/>
    <s v="Matrei in Osttirol"/>
    <x v="1469"/>
    <n v="277.94"/>
  </r>
  <r>
    <n v="70718"/>
    <m/>
    <m/>
    <s v="TIR06"/>
    <x v="77"/>
    <s v="Nikolsdorf"/>
    <x v="1470"/>
    <n v="33.659999999999997"/>
  </r>
  <r>
    <n v="70719"/>
    <m/>
    <m/>
    <s v="TIR06"/>
    <x v="77"/>
    <s v="Nußdorf-Debant"/>
    <x v="1471"/>
    <n v="53.43"/>
  </r>
  <r>
    <n v="70720"/>
    <m/>
    <m/>
    <s v="TIR06"/>
    <x v="77"/>
    <s v="Oberlienz"/>
    <x v="1472"/>
    <n v="33.76"/>
  </r>
  <r>
    <n v="70721"/>
    <m/>
    <m/>
    <s v="TIR06"/>
    <x v="77"/>
    <s v="Obertilliach"/>
    <x v="1473"/>
    <n v="65.06"/>
  </r>
  <r>
    <n v="70723"/>
    <m/>
    <m/>
    <s v="TIR06"/>
    <x v="77"/>
    <s v="Prägraten am Großvenediger"/>
    <x v="1474"/>
    <n v="180.25"/>
  </r>
  <r>
    <n v="70724"/>
    <m/>
    <m/>
    <s v="TIR06"/>
    <x v="77"/>
    <s v="St. Jakob in Defereggen"/>
    <x v="1475"/>
    <n v="185.96"/>
  </r>
  <r>
    <n v="70725"/>
    <m/>
    <m/>
    <s v="TIR06"/>
    <x v="77"/>
    <s v="St. Johann im Walde"/>
    <x v="1476"/>
    <n v="32.840000000000003"/>
  </r>
  <r>
    <n v="70726"/>
    <m/>
    <m/>
    <s v="TIR06"/>
    <x v="77"/>
    <s v="St. Veit in Defereggen"/>
    <x v="1477"/>
    <n v="61.45"/>
  </r>
  <r>
    <n v="70727"/>
    <m/>
    <m/>
    <s v="TIR06"/>
    <x v="77"/>
    <s v="Schlaiten"/>
    <x v="1402"/>
    <n v="36.590000000000003"/>
  </r>
  <r>
    <n v="70728"/>
    <m/>
    <m/>
    <s v="TIR06"/>
    <x v="77"/>
    <s v="Sillian"/>
    <x v="1478"/>
    <n v="36.21"/>
  </r>
  <r>
    <n v="70729"/>
    <m/>
    <m/>
    <s v="TIR06"/>
    <x v="77"/>
    <s v="Strassen"/>
    <x v="1479"/>
    <n v="17.03"/>
  </r>
  <r>
    <n v="70731"/>
    <m/>
    <m/>
    <s v="TIR06"/>
    <x v="77"/>
    <s v="Thurn"/>
    <x v="1002"/>
    <n v="12.26"/>
  </r>
  <r>
    <n v="70732"/>
    <m/>
    <m/>
    <s v="TIR06"/>
    <x v="77"/>
    <s v="Tristach"/>
    <x v="540"/>
    <n v="18.79"/>
  </r>
  <r>
    <n v="70733"/>
    <m/>
    <m/>
    <s v="TIR06"/>
    <x v="77"/>
    <s v="Untertilliach"/>
    <x v="1480"/>
    <n v="36.31"/>
  </r>
  <r>
    <n v="70734"/>
    <m/>
    <m/>
    <s v="TIR06"/>
    <x v="77"/>
    <s v="Virgen"/>
    <x v="1051"/>
    <n v="88.78"/>
  </r>
  <r>
    <n v="70735"/>
    <m/>
    <m/>
    <s v="TIR06"/>
    <x v="77"/>
    <s v="Heinfels"/>
    <x v="33"/>
    <n v="14.55"/>
  </r>
  <r>
    <n v="70307"/>
    <m/>
    <m/>
    <s v="TIR07"/>
    <x v="78"/>
    <s v="Ellbögen"/>
    <x v="882"/>
    <n v="34.479999999999997"/>
  </r>
  <r>
    <n v="70313"/>
    <m/>
    <m/>
    <s v="TIR07"/>
    <x v="78"/>
    <s v="Gries am Brenner"/>
    <x v="1184"/>
    <n v="55.66"/>
  </r>
  <r>
    <n v="70317"/>
    <m/>
    <m/>
    <s v="TIR07"/>
    <x v="78"/>
    <s v="Gschnitz"/>
    <x v="1413"/>
    <n v="59.18"/>
  </r>
  <r>
    <n v="70333"/>
    <m/>
    <m/>
    <s v="TIR07"/>
    <x v="78"/>
    <s v="Navis"/>
    <x v="1192"/>
    <n v="64.11"/>
  </r>
  <r>
    <n v="70336"/>
    <m/>
    <m/>
    <s v="TIR07"/>
    <x v="78"/>
    <s v="Obernberg am Brenner"/>
    <x v="1481"/>
    <n v="38.68"/>
  </r>
  <r>
    <n v="70349"/>
    <m/>
    <m/>
    <s v="TIR07"/>
    <x v="78"/>
    <s v="Schmirn"/>
    <x v="105"/>
    <n v="62.59"/>
  </r>
  <r>
    <n v="70355"/>
    <m/>
    <m/>
    <s v="TIR07"/>
    <x v="78"/>
    <s v="Steinach am Brenner"/>
    <x v="1482"/>
    <n v="28.04"/>
  </r>
  <r>
    <n v="70359"/>
    <m/>
    <m/>
    <s v="TIR07"/>
    <x v="78"/>
    <s v="Trins"/>
    <x v="116"/>
    <n v="48.78"/>
  </r>
  <r>
    <n v="70362"/>
    <m/>
    <m/>
    <s v="TIR07"/>
    <x v="78"/>
    <s v="Vals"/>
    <x v="1137"/>
    <n v="48.71"/>
  </r>
  <r>
    <n v="70370"/>
    <m/>
    <m/>
    <s v="TIR07"/>
    <x v="78"/>
    <s v="Matrei am Brenner"/>
    <x v="1483"/>
    <n v="50.88"/>
  </r>
  <r>
    <n v="70412"/>
    <m/>
    <m/>
    <s v="TIR08"/>
    <x v="79"/>
    <s v="Kössen"/>
    <x v="1484"/>
    <n v="69.290000000000006"/>
  </r>
  <r>
    <n v="70418"/>
    <m/>
    <m/>
    <s v="TIR08"/>
    <x v="79"/>
    <s v="Schwendt"/>
    <x v="592"/>
    <n v="30.83"/>
  </r>
  <r>
    <n v="70508"/>
    <m/>
    <m/>
    <s v="TIR08"/>
    <x v="79"/>
    <s v="Ebbs"/>
    <x v="1485"/>
    <n v="39.979999999999997"/>
  </r>
  <r>
    <n v="70510"/>
    <m/>
    <m/>
    <s v="TIR08"/>
    <x v="79"/>
    <s v="Erl"/>
    <x v="471"/>
    <n v="26.92"/>
  </r>
  <r>
    <n v="70513"/>
    <m/>
    <m/>
    <s v="TIR08"/>
    <x v="79"/>
    <s v="Kufstein"/>
    <x v="1486"/>
    <n v="39.369999999999997"/>
  </r>
  <r>
    <n v="70515"/>
    <m/>
    <m/>
    <s v="TIR08"/>
    <x v="79"/>
    <s v="Langkampfen"/>
    <x v="1487"/>
    <n v="26.47"/>
  </r>
  <r>
    <n v="70518"/>
    <m/>
    <m/>
    <s v="TIR08"/>
    <x v="79"/>
    <s v="Niederndorf"/>
    <x v="1488"/>
    <n v="7.22"/>
  </r>
  <r>
    <n v="70519"/>
    <m/>
    <m/>
    <s v="TIR08"/>
    <x v="79"/>
    <s v="Niederndorferberg"/>
    <x v="1489"/>
    <n v="12.13"/>
  </r>
  <r>
    <n v="70523"/>
    <m/>
    <m/>
    <s v="TIR08"/>
    <x v="79"/>
    <s v="Rettenschöss"/>
    <x v="1490"/>
    <n v="16.239999999999998"/>
  </r>
  <r>
    <n v="70525"/>
    <m/>
    <m/>
    <s v="TIR08"/>
    <x v="79"/>
    <s v="Schwoich"/>
    <x v="1491"/>
    <n v="18.739999999999998"/>
  </r>
  <r>
    <n v="70527"/>
    <m/>
    <m/>
    <s v="TIR08"/>
    <x v="79"/>
    <s v="Thiersee"/>
    <x v="980"/>
    <n v="108.56"/>
  </r>
  <r>
    <n v="70529"/>
    <m/>
    <m/>
    <s v="TIR08"/>
    <x v="79"/>
    <s v="Walchsee"/>
    <x v="1492"/>
    <n v="39.22"/>
  </r>
  <r>
    <n v="70901"/>
    <m/>
    <m/>
    <s v="TIR09"/>
    <x v="80"/>
    <s v="Achenkirch"/>
    <x v="232"/>
    <n v="113.9"/>
  </r>
  <r>
    <n v="70902"/>
    <m/>
    <m/>
    <s v="TIR09"/>
    <x v="80"/>
    <s v="Aschau im Zillertal"/>
    <x v="1493"/>
    <n v="20.23"/>
  </r>
  <r>
    <n v="70903"/>
    <m/>
    <m/>
    <s v="TIR09"/>
    <x v="80"/>
    <s v="Brandberg"/>
    <x v="1494"/>
    <n v="156.07"/>
  </r>
  <r>
    <n v="70904"/>
    <m/>
    <m/>
    <s v="TIR09"/>
    <x v="80"/>
    <s v="Bruck am Ziller"/>
    <x v="869"/>
    <n v="6"/>
  </r>
  <r>
    <n v="70905"/>
    <m/>
    <m/>
    <s v="TIR09"/>
    <x v="80"/>
    <s v="Buch in Tirol"/>
    <x v="1495"/>
    <n v="9.52"/>
  </r>
  <r>
    <n v="70907"/>
    <m/>
    <m/>
    <s v="TIR09"/>
    <x v="80"/>
    <s v="Eben am Achensee"/>
    <x v="1496"/>
    <n v="196.56"/>
  </r>
  <r>
    <n v="70908"/>
    <m/>
    <m/>
    <s v="TIR09"/>
    <x v="80"/>
    <s v="Finkenberg"/>
    <x v="929"/>
    <n v="171.53"/>
  </r>
  <r>
    <n v="70909"/>
    <m/>
    <m/>
    <s v="TIR09"/>
    <x v="80"/>
    <s v="Fügen"/>
    <x v="1497"/>
    <n v="6.63"/>
  </r>
  <r>
    <n v="70910"/>
    <m/>
    <m/>
    <s v="TIR09"/>
    <x v="80"/>
    <s v="Fügenberg"/>
    <x v="1498"/>
    <n v="58.52"/>
  </r>
  <r>
    <n v="70911"/>
    <m/>
    <m/>
    <s v="TIR09"/>
    <x v="80"/>
    <s v="Gallzein"/>
    <x v="784"/>
    <n v="10.65"/>
  </r>
  <r>
    <n v="70912"/>
    <m/>
    <m/>
    <s v="TIR09"/>
    <x v="80"/>
    <s v="Gerlos"/>
    <x v="1499"/>
    <n v="118.73"/>
  </r>
  <r>
    <n v="70913"/>
    <m/>
    <m/>
    <s v="TIR09"/>
    <x v="80"/>
    <s v="Gerlosberg"/>
    <x v="1500"/>
    <n v="16.25"/>
  </r>
  <r>
    <n v="70914"/>
    <m/>
    <m/>
    <s v="TIR09"/>
    <x v="80"/>
    <s v="Hainzenberg"/>
    <x v="1501"/>
    <n v="21.47"/>
  </r>
  <r>
    <n v="70915"/>
    <m/>
    <m/>
    <s v="TIR09"/>
    <x v="80"/>
    <s v="Hart im Zillertal"/>
    <x v="995"/>
    <n v="35.53"/>
  </r>
  <r>
    <n v="70916"/>
    <m/>
    <m/>
    <s v="TIR09"/>
    <x v="80"/>
    <s v="Hippach"/>
    <x v="429"/>
    <n v="39.36"/>
  </r>
  <r>
    <n v="70917"/>
    <m/>
    <m/>
    <s v="TIR09"/>
    <x v="80"/>
    <s v="Jenbach"/>
    <x v="1502"/>
    <n v="15.28"/>
  </r>
  <r>
    <n v="70918"/>
    <m/>
    <m/>
    <s v="TIR09"/>
    <x v="80"/>
    <s v="Kaltenbach"/>
    <x v="1503"/>
    <n v="12.1"/>
  </r>
  <r>
    <n v="70920"/>
    <m/>
    <m/>
    <s v="TIR09"/>
    <x v="80"/>
    <s v="Mayrhofen"/>
    <x v="1504"/>
    <n v="178.64"/>
  </r>
  <r>
    <n v="70921"/>
    <m/>
    <m/>
    <s v="TIR09"/>
    <x v="80"/>
    <s v="Pill"/>
    <x v="624"/>
    <n v="20.94"/>
  </r>
  <r>
    <n v="70922"/>
    <m/>
    <m/>
    <s v="TIR09"/>
    <x v="80"/>
    <s v="Ramsau im Zillertal"/>
    <x v="249"/>
    <n v="8.9600000000000009"/>
  </r>
  <r>
    <n v="70923"/>
    <m/>
    <m/>
    <s v="TIR09"/>
    <x v="80"/>
    <s v="Ried im Zillertal"/>
    <x v="18"/>
    <n v="9.4700000000000006"/>
  </r>
  <r>
    <n v="70924"/>
    <m/>
    <m/>
    <s v="TIR09"/>
    <x v="80"/>
    <s v="Rohrberg"/>
    <x v="1505"/>
    <n v="10.16"/>
  </r>
  <r>
    <n v="70925"/>
    <m/>
    <m/>
    <s v="TIR09"/>
    <x v="80"/>
    <s v="Schlitters"/>
    <x v="1506"/>
    <n v="10.32"/>
  </r>
  <r>
    <n v="70926"/>
    <m/>
    <m/>
    <s v="TIR09"/>
    <x v="80"/>
    <s v="Schwaz"/>
    <x v="1507"/>
    <n v="20.2"/>
  </r>
  <r>
    <n v="70927"/>
    <m/>
    <m/>
    <s v="TIR09"/>
    <x v="80"/>
    <s v="Schwendau"/>
    <x v="1508"/>
    <n v="17.350000000000001"/>
  </r>
  <r>
    <n v="70928"/>
    <m/>
    <m/>
    <s v="TIR09"/>
    <x v="80"/>
    <s v="Stans"/>
    <x v="1248"/>
    <n v="20.059999999999999"/>
  </r>
  <r>
    <n v="70929"/>
    <m/>
    <m/>
    <s v="TIR09"/>
    <x v="80"/>
    <s v="Steinberg am Rofan"/>
    <x v="1509"/>
    <n v="68.53"/>
  </r>
  <r>
    <n v="70930"/>
    <m/>
    <m/>
    <s v="TIR09"/>
    <x v="80"/>
    <s v="Strass im Zillertal"/>
    <x v="1510"/>
    <n v="5.95"/>
  </r>
  <r>
    <n v="70931"/>
    <m/>
    <m/>
    <s v="TIR09"/>
    <x v="80"/>
    <s v="Stumm"/>
    <x v="965"/>
    <n v="4.9400000000000004"/>
  </r>
  <r>
    <n v="70932"/>
    <m/>
    <m/>
    <s v="TIR09"/>
    <x v="80"/>
    <s v="Stummerberg"/>
    <x v="1511"/>
    <n v="56.63"/>
  </r>
  <r>
    <n v="70933"/>
    <m/>
    <m/>
    <s v="TIR09"/>
    <x v="80"/>
    <s v="Terfens"/>
    <x v="1512"/>
    <n v="15.21"/>
  </r>
  <r>
    <n v="70934"/>
    <m/>
    <m/>
    <s v="TIR09"/>
    <x v="80"/>
    <s v="Tux"/>
    <x v="1513"/>
    <n v="111.07"/>
  </r>
  <r>
    <n v="70935"/>
    <m/>
    <m/>
    <s v="TIR09"/>
    <x v="80"/>
    <s v="Uderns"/>
    <x v="1514"/>
    <n v="6.72"/>
  </r>
  <r>
    <n v="70936"/>
    <m/>
    <m/>
    <s v="TIR09"/>
    <x v="80"/>
    <s v="Vomp"/>
    <x v="1515"/>
    <n v="182.25"/>
  </r>
  <r>
    <n v="70937"/>
    <m/>
    <m/>
    <s v="TIR09"/>
    <x v="80"/>
    <s v="Weer"/>
    <x v="1516"/>
    <n v="5.6"/>
  </r>
  <r>
    <n v="70938"/>
    <m/>
    <m/>
    <s v="TIR09"/>
    <x v="80"/>
    <s v="Weerberg"/>
    <x v="1517"/>
    <n v="55.37"/>
  </r>
  <r>
    <n v="70939"/>
    <m/>
    <m/>
    <s v="TIR09"/>
    <x v="80"/>
    <s v="Wiesing"/>
    <x v="460"/>
    <n v="10.37"/>
  </r>
  <r>
    <n v="70940"/>
    <m/>
    <m/>
    <s v="TIR09"/>
    <x v="80"/>
    <s v="Zell am Ziller"/>
    <x v="1518"/>
    <n v="2.42"/>
  </r>
  <r>
    <n v="70941"/>
    <m/>
    <m/>
    <s v="TIR09"/>
    <x v="80"/>
    <s v="Zellberg"/>
    <x v="1519"/>
    <n v="12.13"/>
  </r>
  <r>
    <n v="70301"/>
    <m/>
    <m/>
    <s v="TIR10"/>
    <x v="81"/>
    <s v="Absam"/>
    <x v="1520"/>
    <n v="51.88"/>
  </r>
  <r>
    <n v="70302"/>
    <m/>
    <m/>
    <s v="TIR10"/>
    <x v="81"/>
    <s v="Aldrans"/>
    <x v="1089"/>
    <n v="8.85"/>
  </r>
  <r>
    <n v="70303"/>
    <m/>
    <m/>
    <s v="TIR10"/>
    <x v="81"/>
    <s v="Ampass"/>
    <x v="1521"/>
    <n v="7.96"/>
  </r>
  <r>
    <n v="70304"/>
    <m/>
    <m/>
    <s v="TIR10"/>
    <x v="81"/>
    <s v="Axams"/>
    <x v="1522"/>
    <n v="22.16"/>
  </r>
  <r>
    <n v="70305"/>
    <m/>
    <m/>
    <s v="TIR10"/>
    <x v="81"/>
    <s v="Baumkirchen"/>
    <x v="1523"/>
    <n v="4.0199999999999996"/>
  </r>
  <r>
    <n v="70306"/>
    <m/>
    <m/>
    <s v="TIR10"/>
    <x v="81"/>
    <s v="Birgitz"/>
    <x v="724"/>
    <n v="4.78"/>
  </r>
  <r>
    <n v="70308"/>
    <m/>
    <m/>
    <s v="TIR10"/>
    <x v="81"/>
    <s v="Flaurling"/>
    <x v="1524"/>
    <n v="19.62"/>
  </r>
  <r>
    <n v="70309"/>
    <m/>
    <m/>
    <s v="TIR10"/>
    <x v="81"/>
    <s v="Fritzens"/>
    <x v="1525"/>
    <n v="6.12"/>
  </r>
  <r>
    <n v="70310"/>
    <m/>
    <m/>
    <s v="TIR10"/>
    <x v="81"/>
    <s v="Fulpmes"/>
    <x v="1526"/>
    <n v="16.760000000000002"/>
  </r>
  <r>
    <n v="70311"/>
    <m/>
    <m/>
    <s v="TIR10"/>
    <x v="81"/>
    <s v="Gnadenwald"/>
    <x v="1527"/>
    <n v="11.48"/>
  </r>
  <r>
    <n v="70312"/>
    <m/>
    <m/>
    <s v="TIR10"/>
    <x v="81"/>
    <s v="Götzens"/>
    <x v="1528"/>
    <n v="9.7200000000000006"/>
  </r>
  <r>
    <n v="70314"/>
    <m/>
    <m/>
    <s v="TIR10"/>
    <x v="81"/>
    <s v="Gries im Sellrain"/>
    <x v="1465"/>
    <n v="22.63"/>
  </r>
  <r>
    <n v="70315"/>
    <m/>
    <m/>
    <s v="TIR10"/>
    <x v="81"/>
    <s v="Grinzens"/>
    <x v="1529"/>
    <n v="28.69"/>
  </r>
  <r>
    <n v="70318"/>
    <m/>
    <m/>
    <s v="TIR10"/>
    <x v="81"/>
    <s v="Hatting"/>
    <x v="1530"/>
    <n v="7.09"/>
  </r>
  <r>
    <n v="70319"/>
    <m/>
    <m/>
    <s v="TIR10"/>
    <x v="81"/>
    <s v="Inzing"/>
    <x v="1531"/>
    <n v="19.350000000000001"/>
  </r>
  <r>
    <n v="70320"/>
    <m/>
    <m/>
    <s v="TIR10"/>
    <x v="81"/>
    <s v="Kematen in Tirol"/>
    <x v="1532"/>
    <n v="6.99"/>
  </r>
  <r>
    <n v="70322"/>
    <m/>
    <m/>
    <s v="TIR10"/>
    <x v="81"/>
    <s v="Kolsass"/>
    <x v="1533"/>
    <n v="3.34"/>
  </r>
  <r>
    <n v="70323"/>
    <m/>
    <m/>
    <s v="TIR10"/>
    <x v="81"/>
    <s v="Kolsassberg"/>
    <x v="1475"/>
    <n v="35.36"/>
  </r>
  <r>
    <n v="70325"/>
    <m/>
    <m/>
    <s v="TIR10"/>
    <x v="81"/>
    <s v="Lans"/>
    <x v="1534"/>
    <n v="6.27"/>
  </r>
  <r>
    <n v="70326"/>
    <m/>
    <m/>
    <s v="TIR10"/>
    <x v="81"/>
    <s v="Leutasch"/>
    <x v="1535"/>
    <n v="102.87"/>
  </r>
  <r>
    <n v="70328"/>
    <m/>
    <m/>
    <s v="TIR10"/>
    <x v="81"/>
    <s v="Mieders"/>
    <x v="1536"/>
    <n v="16.53"/>
  </r>
  <r>
    <n v="70329"/>
    <m/>
    <m/>
    <s v="TIR10"/>
    <x v="81"/>
    <s v="Mils"/>
    <x v="1537"/>
    <n v="6.91"/>
  </r>
  <r>
    <n v="70331"/>
    <m/>
    <m/>
    <s v="TIR10"/>
    <x v="81"/>
    <s v="Mutters"/>
    <x v="1538"/>
    <n v="19.02"/>
  </r>
  <r>
    <n v="70332"/>
    <m/>
    <m/>
    <s v="TIR10"/>
    <x v="81"/>
    <s v="Natters"/>
    <x v="35"/>
    <n v="7.33"/>
  </r>
  <r>
    <n v="70334"/>
    <m/>
    <m/>
    <s v="TIR10"/>
    <x v="81"/>
    <s v="Neustift im Stubaital"/>
    <x v="1539"/>
    <n v="248.88"/>
  </r>
  <r>
    <n v="70335"/>
    <m/>
    <m/>
    <s v="TIR10"/>
    <x v="81"/>
    <s v="Oberhofen im Inntal"/>
    <x v="554"/>
    <n v="18.579999999999998"/>
  </r>
  <r>
    <n v="70337"/>
    <m/>
    <m/>
    <s v="TIR10"/>
    <x v="81"/>
    <s v="Oberperfuss"/>
    <x v="1540"/>
    <n v="15.26"/>
  </r>
  <r>
    <n v="70338"/>
    <m/>
    <m/>
    <s v="TIR10"/>
    <x v="81"/>
    <s v="Patsch"/>
    <x v="1006"/>
    <n v="9.6999999999999993"/>
  </r>
  <r>
    <n v="70339"/>
    <m/>
    <m/>
    <s v="TIR10"/>
    <x v="81"/>
    <s v="Pettnau"/>
    <x v="1541"/>
    <n v="10.76"/>
  </r>
  <r>
    <n v="70340"/>
    <m/>
    <m/>
    <s v="TIR10"/>
    <x v="81"/>
    <s v="Pfaffenhofen"/>
    <x v="618"/>
    <n v="7"/>
  </r>
  <r>
    <n v="70342"/>
    <m/>
    <m/>
    <s v="TIR10"/>
    <x v="81"/>
    <s v="Polling in Tirol"/>
    <x v="1542"/>
    <n v="4.96"/>
  </r>
  <r>
    <n v="70343"/>
    <m/>
    <m/>
    <s v="TIR10"/>
    <x v="81"/>
    <s v="Ranggen"/>
    <x v="481"/>
    <n v="6.98"/>
  </r>
  <r>
    <n v="70344"/>
    <m/>
    <m/>
    <s v="TIR10"/>
    <x v="81"/>
    <s v="Reith bei Seefeld"/>
    <x v="975"/>
    <n v="20.91"/>
  </r>
  <r>
    <n v="70345"/>
    <m/>
    <m/>
    <s v="TIR10"/>
    <x v="81"/>
    <s v="Rinn"/>
    <x v="1044"/>
    <n v="10.68"/>
  </r>
  <r>
    <n v="70346"/>
    <m/>
    <m/>
    <s v="TIR10"/>
    <x v="81"/>
    <s v="Rum"/>
    <x v="1543"/>
    <n v="8.5500000000000007"/>
  </r>
  <r>
    <n v="70347"/>
    <m/>
    <m/>
    <s v="TIR10"/>
    <x v="81"/>
    <s v="St. Sigmund im Sellrain"/>
    <x v="1544"/>
    <n v="102.25"/>
  </r>
  <r>
    <n v="70348"/>
    <m/>
    <m/>
    <s v="TIR10"/>
    <x v="81"/>
    <s v="Scharnitz"/>
    <x v="920"/>
    <n v="159.29"/>
  </r>
  <r>
    <n v="70350"/>
    <m/>
    <m/>
    <s v="TIR10"/>
    <x v="81"/>
    <s v="Schönberg im Stubaital"/>
    <x v="250"/>
    <n v="7.45"/>
  </r>
  <r>
    <n v="70351"/>
    <m/>
    <m/>
    <s v="TIR10"/>
    <x v="81"/>
    <s v="Seefeld in Tirol"/>
    <x v="1545"/>
    <n v="17.37"/>
  </r>
  <r>
    <n v="70352"/>
    <m/>
    <m/>
    <s v="TIR10"/>
    <x v="81"/>
    <s v="Sellrain"/>
    <x v="1546"/>
    <n v="61.93"/>
  </r>
  <r>
    <n v="70353"/>
    <m/>
    <m/>
    <s v="TIR10"/>
    <x v="81"/>
    <s v="Sistrans"/>
    <x v="815"/>
    <n v="7.91"/>
  </r>
  <r>
    <n v="70354"/>
    <m/>
    <m/>
    <s v="TIR10"/>
    <x v="81"/>
    <s v="Hall in Tirol"/>
    <x v="1547"/>
    <n v="5.51"/>
  </r>
  <r>
    <n v="70356"/>
    <m/>
    <m/>
    <s v="TIR10"/>
    <x v="81"/>
    <s v="Telfes im Stubai"/>
    <x v="1139"/>
    <n v="27.37"/>
  </r>
  <r>
    <n v="70357"/>
    <m/>
    <m/>
    <s v="TIR10"/>
    <x v="81"/>
    <s v="Telfs"/>
    <x v="1548"/>
    <n v="45.46"/>
  </r>
  <r>
    <n v="70358"/>
    <m/>
    <m/>
    <s v="TIR10"/>
    <x v="81"/>
    <s v="Thaur"/>
    <x v="1549"/>
    <n v="21.04"/>
  </r>
  <r>
    <n v="70360"/>
    <m/>
    <m/>
    <s v="TIR10"/>
    <x v="81"/>
    <s v="Tulfes"/>
    <x v="1430"/>
    <n v="27.7"/>
  </r>
  <r>
    <n v="70361"/>
    <m/>
    <m/>
    <s v="TIR10"/>
    <x v="81"/>
    <s v="Unterperfuss"/>
    <x v="1550"/>
    <n v="2.2400000000000002"/>
  </r>
  <r>
    <n v="70364"/>
    <m/>
    <m/>
    <s v="TIR10"/>
    <x v="81"/>
    <s v="Völs"/>
    <x v="1551"/>
    <n v="5.62"/>
  </r>
  <r>
    <n v="70365"/>
    <m/>
    <m/>
    <s v="TIR10"/>
    <x v="81"/>
    <s v="Volders"/>
    <x v="1552"/>
    <n v="32.130000000000003"/>
  </r>
  <r>
    <n v="70366"/>
    <m/>
    <m/>
    <s v="TIR10"/>
    <x v="81"/>
    <s v="Wattenberg"/>
    <x v="1142"/>
    <n v="67.86"/>
  </r>
  <r>
    <n v="70367"/>
    <m/>
    <m/>
    <s v="TIR10"/>
    <x v="81"/>
    <s v="Wattens"/>
    <x v="1553"/>
    <n v="10.83"/>
  </r>
  <r>
    <n v="70369"/>
    <m/>
    <m/>
    <s v="TIR10"/>
    <x v="81"/>
    <s v="Zirl"/>
    <x v="1554"/>
    <n v="57.14"/>
  </r>
  <r>
    <n v="80101"/>
    <m/>
    <m/>
    <s v="VBG01"/>
    <x v="82"/>
    <s v="Bartholomäberg"/>
    <x v="1555"/>
    <n v="27.19"/>
  </r>
  <r>
    <n v="80102"/>
    <m/>
    <m/>
    <s v="VBG01"/>
    <x v="82"/>
    <s v="Blons"/>
    <x v="1556"/>
    <n v="14.89"/>
  </r>
  <r>
    <n v="80105"/>
    <m/>
    <m/>
    <s v="VBG01"/>
    <x v="82"/>
    <s v="Brand"/>
    <x v="1557"/>
    <n v="40.29"/>
  </r>
  <r>
    <n v="80107"/>
    <m/>
    <m/>
    <s v="VBG01"/>
    <x v="82"/>
    <s v="Bürserberg"/>
    <x v="1490"/>
    <n v="13.73"/>
  </r>
  <r>
    <n v="80108"/>
    <m/>
    <m/>
    <s v="VBG01"/>
    <x v="82"/>
    <s v="Dalaas"/>
    <x v="1558"/>
    <n v="94.24"/>
  </r>
  <r>
    <n v="80109"/>
    <m/>
    <m/>
    <s v="VBG01"/>
    <x v="82"/>
    <s v="Fontanella"/>
    <x v="1559"/>
    <n v="31.17"/>
  </r>
  <r>
    <n v="80110"/>
    <m/>
    <m/>
    <s v="VBG01"/>
    <x v="82"/>
    <s v="Gaschurn"/>
    <x v="540"/>
    <n v="175.28"/>
  </r>
  <r>
    <n v="80111"/>
    <m/>
    <m/>
    <s v="VBG01"/>
    <x v="82"/>
    <s v="Innerbraz"/>
    <x v="153"/>
    <n v="19.920000000000002"/>
  </r>
  <r>
    <n v="80112"/>
    <m/>
    <m/>
    <s v="VBG01"/>
    <x v="82"/>
    <s v="Klösterle"/>
    <x v="1560"/>
    <n v="62.24"/>
  </r>
  <r>
    <n v="80113"/>
    <m/>
    <m/>
    <s v="VBG01"/>
    <x v="82"/>
    <s v="Lech"/>
    <x v="1165"/>
    <n v="89.97"/>
  </r>
  <r>
    <n v="80114"/>
    <m/>
    <m/>
    <s v="VBG01"/>
    <x v="82"/>
    <s v="Lorüns"/>
    <x v="1509"/>
    <n v="8.35"/>
  </r>
  <r>
    <n v="80118"/>
    <m/>
    <m/>
    <s v="VBG01"/>
    <x v="82"/>
    <s v="Raggal"/>
    <x v="105"/>
    <n v="41.57"/>
  </r>
  <r>
    <n v="80119"/>
    <m/>
    <m/>
    <s v="VBG01"/>
    <x v="82"/>
    <s v="St. Anton im Montafon"/>
    <x v="1561"/>
    <n v="3.39"/>
  </r>
  <r>
    <n v="80120"/>
    <m/>
    <m/>
    <s v="VBG01"/>
    <x v="82"/>
    <s v="St. Gallenkirch"/>
    <x v="399"/>
    <n v="127.99"/>
  </r>
  <r>
    <n v="80121"/>
    <m/>
    <m/>
    <s v="VBG01"/>
    <x v="82"/>
    <s v="St. Gerold"/>
    <x v="1562"/>
    <n v="12.57"/>
  </r>
  <r>
    <n v="80122"/>
    <m/>
    <m/>
    <s v="VBG01"/>
    <x v="82"/>
    <s v="Schruns"/>
    <x v="1563"/>
    <n v="18.059999999999999"/>
  </r>
  <r>
    <n v="80123"/>
    <m/>
    <m/>
    <s v="VBG01"/>
    <x v="82"/>
    <s v="Silbertal"/>
    <x v="1564"/>
    <n v="88.65"/>
  </r>
  <r>
    <n v="80124"/>
    <m/>
    <m/>
    <s v="VBG01"/>
    <x v="82"/>
    <s v="Sonntag"/>
    <x v="1565"/>
    <n v="81.59"/>
  </r>
  <r>
    <n v="80125"/>
    <m/>
    <m/>
    <s v="VBG01"/>
    <x v="82"/>
    <s v="Stallehr"/>
    <x v="1566"/>
    <n v="1.64"/>
  </r>
  <r>
    <n v="80127"/>
    <m/>
    <m/>
    <s v="VBG01"/>
    <x v="82"/>
    <s v="Thüringerberg"/>
    <x v="137"/>
    <n v="10.4"/>
  </r>
  <r>
    <n v="80128"/>
    <m/>
    <m/>
    <s v="VBG01"/>
    <x v="82"/>
    <s v="Tschagguns"/>
    <x v="1567"/>
    <n v="57.56"/>
  </r>
  <r>
    <n v="80129"/>
    <m/>
    <m/>
    <s v="VBG01"/>
    <x v="82"/>
    <s v="Vandans"/>
    <x v="1568"/>
    <n v="53.74"/>
  </r>
  <r>
    <n v="80201"/>
    <m/>
    <m/>
    <s v="VBG01"/>
    <x v="82"/>
    <s v="Alberschwende"/>
    <x v="1569"/>
    <n v="21.11"/>
  </r>
  <r>
    <n v="80202"/>
    <m/>
    <m/>
    <s v="VBG01"/>
    <x v="82"/>
    <s v="Andelsbuch"/>
    <x v="1570"/>
    <n v="19.559999999999999"/>
  </r>
  <r>
    <n v="80203"/>
    <m/>
    <m/>
    <s v="VBG01"/>
    <x v="82"/>
    <s v="Au"/>
    <x v="1571"/>
    <n v="44.93"/>
  </r>
  <r>
    <n v="80204"/>
    <m/>
    <m/>
    <s v="VBG01"/>
    <x v="82"/>
    <s v="Bezau"/>
    <x v="1492"/>
    <n v="34.409999999999997"/>
  </r>
  <r>
    <n v="80206"/>
    <m/>
    <m/>
    <s v="VBG01"/>
    <x v="82"/>
    <s v="Bizau"/>
    <x v="1572"/>
    <n v="21.09"/>
  </r>
  <r>
    <n v="80208"/>
    <m/>
    <m/>
    <s v="VBG01"/>
    <x v="82"/>
    <s v="Buch"/>
    <x v="507"/>
    <n v="6.14"/>
  </r>
  <r>
    <n v="80209"/>
    <m/>
    <m/>
    <s v="VBG01"/>
    <x v="82"/>
    <s v="Damüls"/>
    <x v="860"/>
    <n v="20.9"/>
  </r>
  <r>
    <n v="80210"/>
    <m/>
    <m/>
    <s v="VBG01"/>
    <x v="82"/>
    <s v="Doren"/>
    <x v="479"/>
    <n v="14.17"/>
  </r>
  <r>
    <n v="80211"/>
    <m/>
    <m/>
    <s v="VBG01"/>
    <x v="82"/>
    <s v="Egg"/>
    <x v="1573"/>
    <n v="65.31"/>
  </r>
  <r>
    <n v="80212"/>
    <m/>
    <m/>
    <s v="VBG01"/>
    <x v="82"/>
    <s v="Eichenberg"/>
    <x v="1574"/>
    <n v="11.59"/>
  </r>
  <r>
    <n v="80216"/>
    <m/>
    <m/>
    <s v="VBG01"/>
    <x v="82"/>
    <s v="Hittisau"/>
    <x v="1575"/>
    <n v="46.62"/>
  </r>
  <r>
    <n v="80218"/>
    <m/>
    <m/>
    <s v="VBG01"/>
    <x v="82"/>
    <s v="Hörbranz"/>
    <x v="1047"/>
    <n v="8.74"/>
  </r>
  <r>
    <n v="80219"/>
    <m/>
    <m/>
    <s v="VBG01"/>
    <x v="82"/>
    <s v="Hohenweiler"/>
    <x v="353"/>
    <n v="8.42"/>
  </r>
  <r>
    <n v="80221"/>
    <m/>
    <m/>
    <s v="VBG01"/>
    <x v="82"/>
    <s v="Krumbach"/>
    <x v="1576"/>
    <n v="8.7100000000000009"/>
  </r>
  <r>
    <n v="80222"/>
    <m/>
    <m/>
    <s v="VBG01"/>
    <x v="82"/>
    <s v="Langen bei Bregenz"/>
    <x v="495"/>
    <n v="21.85"/>
  </r>
  <r>
    <n v="80223"/>
    <m/>
    <m/>
    <s v="VBG01"/>
    <x v="82"/>
    <s v="Langenegg"/>
    <x v="79"/>
    <n v="10.46"/>
  </r>
  <r>
    <n v="80225"/>
    <m/>
    <m/>
    <s v="VBG01"/>
    <x v="82"/>
    <s v="Lingenau"/>
    <x v="876"/>
    <n v="6.88"/>
  </r>
  <r>
    <n v="80226"/>
    <m/>
    <m/>
    <s v="VBG01"/>
    <x v="82"/>
    <s v="Lochau "/>
    <x v="1577"/>
    <n v="10.25"/>
  </r>
  <r>
    <n v="80227"/>
    <m/>
    <m/>
    <s v="VBG01"/>
    <x v="82"/>
    <s v="Mellau"/>
    <x v="1578"/>
    <n v="40.549999999999997"/>
  </r>
  <r>
    <n v="80228"/>
    <m/>
    <m/>
    <s v="VBG01"/>
    <x v="82"/>
    <s v="Mittelberg"/>
    <x v="899"/>
    <n v="96.85"/>
  </r>
  <r>
    <n v="80229"/>
    <m/>
    <m/>
    <s v="VBG01"/>
    <x v="82"/>
    <s v="Möggers"/>
    <x v="1579"/>
    <n v="11.43"/>
  </r>
  <r>
    <n v="80230"/>
    <m/>
    <m/>
    <s v="VBG01"/>
    <x v="82"/>
    <s v="Reuthe"/>
    <x v="1580"/>
    <n v="10.220000000000001"/>
  </r>
  <r>
    <n v="80231"/>
    <m/>
    <m/>
    <s v="VBG01"/>
    <x v="82"/>
    <s v="Riefensberg"/>
    <x v="777"/>
    <n v="14.84"/>
  </r>
  <r>
    <n v="80232"/>
    <m/>
    <m/>
    <s v="VBG01"/>
    <x v="82"/>
    <s v="Schnepfau"/>
    <x v="1581"/>
    <n v="16.52"/>
  </r>
  <r>
    <n v="80233"/>
    <m/>
    <m/>
    <s v="VBG01"/>
    <x v="82"/>
    <s v="Schoppernau"/>
    <x v="1582"/>
    <n v="47.6"/>
  </r>
  <r>
    <n v="80234"/>
    <m/>
    <m/>
    <s v="VBG01"/>
    <x v="82"/>
    <s v="Schröcken"/>
    <x v="1583"/>
    <n v="23.43"/>
  </r>
  <r>
    <n v="80236"/>
    <m/>
    <m/>
    <s v="VBG01"/>
    <x v="82"/>
    <s v="Schwarzenberg"/>
    <x v="1584"/>
    <n v="25.78"/>
  </r>
  <r>
    <n v="80237"/>
    <m/>
    <m/>
    <s v="VBG01"/>
    <x v="82"/>
    <s v="Sibratsgfäll"/>
    <x v="1585"/>
    <n v="29.25"/>
  </r>
  <r>
    <n v="80238"/>
    <m/>
    <m/>
    <s v="VBG01"/>
    <x v="82"/>
    <s v="Sulzberg"/>
    <x v="77"/>
    <n v="23.04"/>
  </r>
  <r>
    <n v="80239"/>
    <m/>
    <m/>
    <s v="VBG01"/>
    <x v="82"/>
    <s v="Warth"/>
    <x v="1586"/>
    <n v="19.309999999999999"/>
  </r>
  <r>
    <n v="80103"/>
    <m/>
    <m/>
    <s v="VBG02"/>
    <x v="8"/>
    <s v="Bludenz"/>
    <x v="1587"/>
    <n v="29.94"/>
  </r>
  <r>
    <n v="80104"/>
    <m/>
    <m/>
    <s v="VBG02"/>
    <x v="8"/>
    <s v="Bludesch"/>
    <x v="1588"/>
    <n v="7.59"/>
  </r>
  <r>
    <n v="80106"/>
    <m/>
    <m/>
    <s v="VBG02"/>
    <x v="8"/>
    <s v="Bürs"/>
    <x v="1589"/>
    <n v="24.61"/>
  </r>
  <r>
    <n v="80115"/>
    <m/>
    <m/>
    <s v="VBG02"/>
    <x v="8"/>
    <s v="Ludesch"/>
    <x v="1590"/>
    <n v="11.26"/>
  </r>
  <r>
    <n v="80116"/>
    <m/>
    <m/>
    <s v="VBG02"/>
    <x v="8"/>
    <s v="Nenzing"/>
    <x v="1591"/>
    <n v="110.09"/>
  </r>
  <r>
    <n v="80117"/>
    <m/>
    <m/>
    <s v="VBG02"/>
    <x v="8"/>
    <s v="Nüziders"/>
    <x v="741"/>
    <n v="22.07"/>
  </r>
  <r>
    <n v="80126"/>
    <m/>
    <m/>
    <s v="VBG02"/>
    <x v="8"/>
    <s v="Thüringen"/>
    <x v="1592"/>
    <n v="5.67"/>
  </r>
  <r>
    <n v="80402"/>
    <m/>
    <m/>
    <s v="VBG02"/>
    <x v="8"/>
    <s v="Düns"/>
    <x v="1593"/>
    <n v="3.45"/>
  </r>
  <r>
    <n v="80403"/>
    <m/>
    <m/>
    <s v="VBG02"/>
    <x v="8"/>
    <s v="Dünserberg"/>
    <x v="1594"/>
    <n v="5.56"/>
  </r>
  <r>
    <n v="80405"/>
    <m/>
    <m/>
    <s v="VBG02"/>
    <x v="8"/>
    <s v="Frastanz"/>
    <x v="1595"/>
    <n v="32.26"/>
  </r>
  <r>
    <n v="80406"/>
    <m/>
    <m/>
    <s v="VBG02"/>
    <x v="8"/>
    <s v="Fraxern"/>
    <x v="1596"/>
    <n v="8.86"/>
  </r>
  <r>
    <n v="80407"/>
    <m/>
    <m/>
    <s v="VBG02"/>
    <x v="8"/>
    <s v="Göfis"/>
    <x v="1597"/>
    <n v="9.0500000000000007"/>
  </r>
  <r>
    <n v="80409"/>
    <m/>
    <m/>
    <s v="VBG02"/>
    <x v="8"/>
    <s v="Klaus"/>
    <x v="1598"/>
    <n v="5.24"/>
  </r>
  <r>
    <n v="80411"/>
    <m/>
    <m/>
    <s v="VBG02"/>
    <x v="8"/>
    <s v="Laterns"/>
    <x v="1599"/>
    <n v="43.74"/>
  </r>
  <r>
    <n v="80413"/>
    <m/>
    <m/>
    <s v="VBG02"/>
    <x v="8"/>
    <s v="Meiningen"/>
    <x v="1600"/>
    <n v="5.36"/>
  </r>
  <r>
    <n v="80414"/>
    <m/>
    <m/>
    <s v="VBG02"/>
    <x v="8"/>
    <s v="Rankweil"/>
    <x v="1601"/>
    <n v="21.85"/>
  </r>
  <r>
    <n v="80415"/>
    <m/>
    <m/>
    <s v="VBG02"/>
    <x v="8"/>
    <s v="Röns"/>
    <x v="1146"/>
    <n v="1.45"/>
  </r>
  <r>
    <n v="80416"/>
    <m/>
    <m/>
    <s v="VBG02"/>
    <x v="8"/>
    <s v="Röthis"/>
    <x v="1602"/>
    <n v="2.73"/>
  </r>
  <r>
    <n v="80417"/>
    <m/>
    <m/>
    <s v="VBG02"/>
    <x v="8"/>
    <s v="Satteins"/>
    <x v="1603"/>
    <n v="12.69"/>
  </r>
  <r>
    <n v="80418"/>
    <m/>
    <m/>
    <s v="VBG02"/>
    <x v="8"/>
    <s v="Schlins"/>
    <x v="1604"/>
    <n v="6.03"/>
  </r>
  <r>
    <n v="80419"/>
    <m/>
    <m/>
    <s v="VBG02"/>
    <x v="8"/>
    <s v="Schnifis"/>
    <x v="1605"/>
    <n v="4.87"/>
  </r>
  <r>
    <n v="80420"/>
    <m/>
    <m/>
    <s v="VBG02"/>
    <x v="8"/>
    <s v="Sulz"/>
    <x v="1606"/>
    <n v="3.01"/>
  </r>
  <r>
    <n v="80421"/>
    <m/>
    <m/>
    <s v="VBG02"/>
    <x v="8"/>
    <s v="Übersaxen"/>
    <x v="1607"/>
    <n v="5.76"/>
  </r>
  <r>
    <n v="80422"/>
    <m/>
    <m/>
    <s v="VBG02"/>
    <x v="8"/>
    <s v="Viktorsberg"/>
    <x v="1608"/>
    <n v="12.49"/>
  </r>
  <r>
    <n v="80423"/>
    <m/>
    <m/>
    <s v="VBG02"/>
    <x v="8"/>
    <s v="Weiler"/>
    <x v="1609"/>
    <n v="3.08"/>
  </r>
  <r>
    <n v="80424"/>
    <m/>
    <m/>
    <s v="VBG02"/>
    <x v="8"/>
    <s v="Zwischenwasser"/>
    <x v="1610"/>
    <n v="22.6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3"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LAG">
  <location ref="K2:N86" firstHeaderRow="0" firstDataRow="1" firstDataCol="1"/>
  <pivotFields count="8">
    <pivotField showAll="0"/>
    <pivotField showAll="0"/>
    <pivotField showAll="0"/>
    <pivotField showAll="0"/>
    <pivotField axis="axisRow" showAll="0" sortType="ascending">
      <items count="85">
        <item m="1" x="83"/>
        <item x="61"/>
        <item x="3"/>
        <item x="5"/>
        <item x="36"/>
        <item x="47"/>
        <item x="30"/>
        <item x="28"/>
        <item x="56"/>
        <item x="54"/>
        <item x="71"/>
        <item x="59"/>
        <item x="57"/>
        <item x="27"/>
        <item x="60"/>
        <item x="1"/>
        <item x="55"/>
        <item x="14"/>
        <item x="51"/>
        <item x="53"/>
        <item x="12"/>
        <item x="49"/>
        <item x="15"/>
        <item x="13"/>
        <item x="16"/>
        <item x="52"/>
        <item x="50"/>
        <item x="0"/>
        <item x="42"/>
        <item x="62"/>
        <item x="48"/>
        <item x="68"/>
        <item x="29"/>
        <item x="58"/>
        <item x="10"/>
        <item x="45"/>
        <item x="44"/>
        <item x="4"/>
        <item x="33"/>
        <item x="46"/>
        <item x="6"/>
        <item x="2"/>
        <item x="9"/>
        <item x="34"/>
        <item x="32"/>
        <item x="39"/>
        <item x="82"/>
        <item x="35"/>
        <item x="73"/>
        <item x="80"/>
        <item x="72"/>
        <item x="81"/>
        <item x="76"/>
        <item x="79"/>
        <item x="74"/>
        <item x="77"/>
        <item x="75"/>
        <item x="78"/>
        <item x="22"/>
        <item x="38"/>
        <item x="65"/>
        <item x="66"/>
        <item x="69"/>
        <item x="41"/>
        <item x="11"/>
        <item x="19"/>
        <item x="64"/>
        <item x="31"/>
        <item x="63"/>
        <item x="17"/>
        <item x="40"/>
        <item x="7"/>
        <item x="18"/>
        <item x="43"/>
        <item x="37"/>
        <item x="8"/>
        <item x="23"/>
        <item x="20"/>
        <item x="21"/>
        <item x="26"/>
        <item x="25"/>
        <item x="24"/>
        <item x="70"/>
        <item x="67"/>
        <item t="default"/>
      </items>
      <autoSortScope>
        <pivotArea dataOnly="0" outline="0" fieldPosition="0">
          <references count="1">
            <reference field="4294967294" count="1" selected="0">
              <x v="0"/>
            </reference>
          </references>
        </pivotArea>
      </autoSortScope>
    </pivotField>
    <pivotField dataField="1" showAll="0"/>
    <pivotField name="Bevölkerung2" dataField="1" showAll="0" defaultSubtotal="0">
      <items count="1611">
        <item x="1388"/>
        <item x="122"/>
        <item x="1397"/>
        <item x="1394"/>
        <item x="1391"/>
        <item x="1420"/>
        <item x="1398"/>
        <item x="687"/>
        <item x="1594"/>
        <item x="683"/>
        <item x="335"/>
        <item x="1586"/>
        <item x="695"/>
        <item x="1544"/>
        <item x="682"/>
        <item x="1583"/>
        <item x="1480"/>
        <item x="123"/>
        <item x="121"/>
        <item x="1550"/>
        <item x="119"/>
        <item x="1406"/>
        <item x="1147"/>
        <item x="1387"/>
        <item x="169"/>
        <item x="1408"/>
        <item x="1566"/>
        <item x="1509"/>
        <item x="168"/>
        <item x="387"/>
        <item x="425"/>
        <item x="1476"/>
        <item x="841"/>
        <item x="1393"/>
        <item x="319"/>
        <item x="1149"/>
        <item x="860"/>
        <item x="120"/>
        <item x="1556"/>
        <item x="989"/>
        <item x="1466"/>
        <item x="125"/>
        <item x="1136"/>
        <item x="484"/>
        <item x="1009"/>
        <item x="1146"/>
        <item x="318"/>
        <item x="97"/>
        <item x="117"/>
        <item x="320"/>
        <item x="383"/>
        <item x="1494"/>
        <item x="1481"/>
        <item x="124"/>
        <item x="1407"/>
        <item x="139"/>
        <item x="127"/>
        <item x="1186"/>
        <item x="331"/>
        <item x="1386"/>
        <item x="690"/>
        <item x="426"/>
        <item x="798"/>
        <item x="1400"/>
        <item x="1593"/>
        <item x="1562"/>
        <item x="1608"/>
        <item x="978"/>
        <item x="1135"/>
        <item x="1574"/>
        <item x="327"/>
        <item x="1413"/>
        <item x="1585"/>
        <item x="795"/>
        <item x="109"/>
        <item x="1450"/>
        <item x="1297"/>
        <item x="348"/>
        <item x="1402"/>
        <item x="1447"/>
        <item x="126"/>
        <item x="1559"/>
        <item x="1126"/>
        <item x="1581"/>
        <item x="1158"/>
        <item x="805"/>
        <item x="1500"/>
        <item x="358"/>
        <item x="502"/>
        <item x="27"/>
        <item x="118"/>
        <item x="1140"/>
        <item x="1039"/>
        <item x="1403"/>
        <item x="730"/>
        <item x="1458"/>
        <item x="1414"/>
        <item x="982"/>
        <item x="812"/>
        <item x="486"/>
        <item x="1291"/>
        <item x="352"/>
        <item x="653"/>
        <item x="346"/>
        <item x="1579"/>
        <item x="1390"/>
        <item x="431"/>
        <item x="1137"/>
        <item x="333"/>
        <item x="838"/>
        <item x="615"/>
        <item x="958"/>
        <item x="703"/>
        <item x="1118"/>
        <item x="834"/>
        <item x="612"/>
        <item x="997"/>
        <item x="1490"/>
        <item x="963"/>
        <item x="910"/>
        <item x="816"/>
        <item x="796"/>
        <item x="623"/>
        <item x="94"/>
        <item x="468"/>
        <item x="504"/>
        <item x="377"/>
        <item x="1505"/>
        <item x="781"/>
        <item x="1134"/>
        <item x="1381"/>
        <item x="286"/>
        <item x="1301"/>
        <item x="751"/>
        <item x="1368"/>
        <item x="423"/>
        <item x="507"/>
        <item x="1607"/>
        <item x="71"/>
        <item x="1465"/>
        <item x="875"/>
        <item x="765"/>
        <item x="837"/>
        <item x="1002"/>
        <item x="208"/>
        <item x="1222"/>
        <item x="487"/>
        <item x="833"/>
        <item x="1565"/>
        <item x="52"/>
        <item x="1477"/>
        <item x="332"/>
        <item x="1382"/>
        <item x="95"/>
        <item x="1003"/>
        <item x="96"/>
        <item x="49"/>
        <item x="1456"/>
        <item x="985"/>
        <item x="806"/>
        <item x="1473"/>
        <item x="1008"/>
        <item x="1580"/>
        <item x="496"/>
        <item x="1404"/>
        <item x="696"/>
        <item x="330"/>
        <item x="151"/>
        <item x="1389"/>
        <item x="345"/>
        <item x="1599"/>
        <item x="1519"/>
        <item x="1560"/>
        <item x="1220"/>
        <item x="784"/>
        <item x="1369"/>
        <item x="993"/>
        <item x="497"/>
        <item x="528"/>
        <item x="1463"/>
        <item x="768"/>
        <item x="850"/>
        <item x="1561"/>
        <item x="530"/>
        <item x="1467"/>
        <item x="951"/>
        <item x="137"/>
        <item x="1221"/>
        <item x="70"/>
        <item x="759"/>
        <item x="527"/>
        <item x="533"/>
        <item x="807"/>
        <item x="1489"/>
        <item x="501"/>
        <item x="1501"/>
        <item x="1596"/>
        <item x="1129"/>
        <item x="1143"/>
        <item x="986"/>
        <item x="746"/>
        <item x="434"/>
        <item x="917"/>
        <item x="160"/>
        <item x="1461"/>
        <item x="789"/>
        <item x="106"/>
        <item x="167"/>
        <item x="588"/>
        <item x="660"/>
        <item x="1084"/>
        <item x="1557"/>
        <item x="1422"/>
        <item x="229"/>
        <item x="38"/>
        <item x="138"/>
        <item x="585"/>
        <item x="46"/>
        <item x="1142"/>
        <item x="1109"/>
        <item x="492"/>
        <item x="207"/>
        <item x="1166"/>
        <item x="1383"/>
        <item x="72"/>
        <item x="1417"/>
        <item x="828"/>
        <item x="979"/>
        <item x="198"/>
        <item x="98"/>
        <item x="1479"/>
        <item x="938"/>
        <item x="1499"/>
        <item x="1121"/>
        <item x="591"/>
        <item x="166"/>
        <item x="1605"/>
        <item x="1317"/>
        <item x="651"/>
        <item x="100"/>
        <item x="230"/>
        <item x="179"/>
        <item x="28"/>
        <item x="872"/>
        <item x="1527"/>
        <item x="164"/>
        <item x="359"/>
        <item x="608"/>
        <item x="1475"/>
        <item x="520"/>
        <item x="681"/>
        <item x="654"/>
        <item x="81"/>
        <item x="1564"/>
        <item x="1510"/>
        <item x="356"/>
        <item x="215"/>
        <item x="1511"/>
        <item x="88"/>
        <item x="969"/>
        <item x="452"/>
        <item x="516"/>
        <item x="597"/>
        <item x="115"/>
        <item x="529"/>
        <item x="592"/>
        <item x="666"/>
        <item x="177"/>
        <item x="1462"/>
        <item x="105"/>
        <item x="604"/>
        <item x="981"/>
        <item x="340"/>
        <item x="420"/>
        <item x="692"/>
        <item x="1300"/>
        <item x="47"/>
        <item x="1470"/>
        <item x="976"/>
        <item x="628"/>
        <item x="89"/>
        <item x="90"/>
        <item x="534"/>
        <item x="1005"/>
        <item x="886"/>
        <item x="671"/>
        <item x="1081"/>
        <item x="731"/>
        <item x="1464"/>
        <item x="129"/>
        <item x="906"/>
        <item x="111"/>
        <item x="134"/>
        <item x="445"/>
        <item x="1303"/>
        <item x="1457"/>
        <item x="725"/>
        <item x="102"/>
        <item x="268"/>
        <item x="1582"/>
        <item x="1367"/>
        <item x="580"/>
        <item x="537"/>
        <item x="598"/>
        <item x="738"/>
        <item x="553"/>
        <item x="163"/>
        <item x="568"/>
        <item x="926"/>
        <item x="735"/>
        <item x="1288"/>
        <item x="959"/>
        <item x="825"/>
        <item x="193"/>
        <item x="108"/>
        <item x="1295"/>
        <item x="510"/>
        <item x="629"/>
        <item x="1255"/>
        <item x="700"/>
        <item x="1409"/>
        <item x="112"/>
        <item x="337"/>
        <item x="29"/>
        <item x="1411"/>
        <item x="1025"/>
        <item x="810"/>
        <item x="186"/>
        <item x="493"/>
        <item x="103"/>
        <item x="162"/>
        <item x="438"/>
        <item x="465"/>
        <item x="153"/>
        <item x="490"/>
        <item x="33"/>
        <item x="382"/>
        <item x="1148"/>
        <item x="1322"/>
        <item x="753"/>
        <item x="437"/>
        <item x="721"/>
        <item x="260"/>
        <item x="994"/>
        <item x="1438"/>
        <item x="372"/>
        <item x="196"/>
        <item x="922"/>
        <item x="1141"/>
        <item x="479"/>
        <item x="421"/>
        <item x="667"/>
        <item x="475"/>
        <item x="443"/>
        <item x="800"/>
        <item x="945"/>
        <item x="777"/>
        <item x="1244"/>
        <item x="714"/>
        <item x="389"/>
        <item x="756"/>
        <item x="854"/>
        <item x="633"/>
        <item x="132"/>
        <item x="1541"/>
        <item x="1576"/>
        <item x="778"/>
        <item x="75"/>
        <item x="464"/>
        <item x="1006"/>
        <item x="563"/>
        <item x="879"/>
        <item x="508"/>
        <item x="142"/>
        <item x="250"/>
        <item x="1062"/>
        <item x="489"/>
        <item x="836"/>
        <item x="663"/>
        <item x="284"/>
        <item x="469"/>
        <item x="607"/>
        <item x="85"/>
        <item x="820"/>
        <item x="481"/>
        <item x="773"/>
        <item x="30"/>
        <item x="1534"/>
        <item x="575"/>
        <item x="961"/>
        <item x="581"/>
        <item x="1572"/>
        <item x="1425"/>
        <item x="1405"/>
        <item x="480"/>
        <item x="1103"/>
        <item x="599"/>
        <item x="869"/>
        <item x="830"/>
        <item x="147"/>
        <item x="133"/>
        <item x="44"/>
        <item x="882"/>
        <item x="1308"/>
        <item x="1474"/>
        <item x="149"/>
        <item x="1396"/>
        <item x="446"/>
        <item x="79"/>
        <item x="897"/>
        <item x="794"/>
        <item x="618"/>
        <item x="642"/>
        <item x="594"/>
        <item x="228"/>
        <item x="231"/>
        <item x="1174"/>
        <item x="549"/>
        <item x="511"/>
        <item x="779"/>
        <item x="444"/>
        <item x="66"/>
        <item x="605"/>
        <item x="12"/>
        <item x="180"/>
        <item x="225"/>
        <item x="722"/>
        <item x="584"/>
        <item x="1348"/>
        <item x="13"/>
        <item x="1331"/>
        <item x="624"/>
        <item x="1150"/>
        <item x="522"/>
        <item x="34"/>
        <item x="114"/>
        <item x="659"/>
        <item x="1259"/>
        <item x="494"/>
        <item x="500"/>
        <item x="206"/>
        <item x="61"/>
        <item x="373"/>
        <item x="365"/>
        <item x="251"/>
        <item x="847"/>
        <item x="1016"/>
        <item x="544"/>
        <item x="1459"/>
        <item x="467"/>
        <item x="582"/>
        <item x="1421"/>
        <item x="43"/>
        <item x="31"/>
        <item x="1085"/>
        <item x="466"/>
        <item x="1392"/>
        <item x="143"/>
        <item x="130"/>
        <item x="1277"/>
        <item x="83"/>
        <item x="48"/>
        <item x="430"/>
        <item x="296"/>
        <item x="954"/>
        <item x="18"/>
        <item x="772"/>
        <item x="1332"/>
        <item x="1313"/>
        <item x="814"/>
        <item x="562"/>
        <item x="342"/>
        <item x="669"/>
        <item x="524"/>
        <item x="578"/>
        <item x="732"/>
        <item x="91"/>
        <item x="491"/>
        <item x="1048"/>
        <item x="1542"/>
        <item x="729"/>
        <item x="559"/>
        <item x="1578"/>
        <item x="992"/>
        <item x="1298"/>
        <item x="1524"/>
        <item x="531"/>
        <item x="1372"/>
        <item x="801"/>
        <item x="1523"/>
        <item x="224"/>
        <item x="621"/>
        <item x="506"/>
        <item x="353"/>
        <item x="577"/>
        <item x="499"/>
        <item x="911"/>
        <item x="521"/>
        <item x="519"/>
        <item x="211"/>
        <item x="1503"/>
        <item x="1184"/>
        <item x="187"/>
        <item x="848"/>
        <item x="101"/>
        <item x="388"/>
        <item x="855"/>
        <item x="1546"/>
        <item x="1330"/>
        <item x="234"/>
        <item x="148"/>
        <item x="831"/>
        <item x="68"/>
        <item x="116"/>
        <item x="182"/>
        <item x="1260"/>
        <item x="472"/>
        <item x="920"/>
        <item x="76"/>
        <item x="485"/>
        <item x="92"/>
        <item x="393"/>
        <item x="647"/>
        <item x="764"/>
        <item x="74"/>
        <item x="620"/>
        <item x="15"/>
        <item x="675"/>
        <item x="1304"/>
        <item x="1029"/>
        <item x="505"/>
        <item x="717"/>
        <item x="65"/>
        <item x="433"/>
        <item x="565"/>
        <item x="726"/>
        <item x="644"/>
        <item x="1225"/>
        <item x="1111"/>
        <item x="384"/>
        <item x="86"/>
        <item x="406"/>
        <item x="1032"/>
        <item x="343"/>
        <item x="1529"/>
        <item x="983"/>
        <item x="397"/>
        <item x="21"/>
        <item x="929"/>
        <item x="165"/>
        <item x="809"/>
        <item x="54"/>
        <item x="395"/>
        <item x="526"/>
        <item x="209"/>
        <item x="974"/>
        <item x="1122"/>
        <item x="975"/>
        <item x="159"/>
        <item x="858"/>
        <item x="1155"/>
        <item x="948"/>
        <item x="146"/>
        <item x="110"/>
        <item x="1498"/>
        <item x="708"/>
        <item x="488"/>
        <item x="429"/>
        <item x="540"/>
        <item x="1246"/>
        <item x="571"/>
        <item x="1227"/>
        <item x="1472"/>
        <item x="1530"/>
        <item x="1120"/>
        <item x="181"/>
        <item x="355"/>
        <item x="1399"/>
        <item x="1182"/>
        <item x="1253"/>
        <item x="600"/>
        <item x="957"/>
        <item x="495"/>
        <item x="470"/>
        <item x="1384"/>
        <item x="724"/>
        <item x="235"/>
        <item x="844"/>
        <item x="1321"/>
        <item x="145"/>
        <item x="432"/>
        <item x="199"/>
        <item x="912"/>
        <item x="625"/>
        <item x="1258"/>
        <item x="750"/>
        <item x="414"/>
        <item x="887"/>
        <item x="863"/>
        <item x="349"/>
        <item x="733"/>
        <item x="1116"/>
        <item x="1440"/>
        <item x="1506"/>
        <item x="152"/>
        <item x="447"/>
        <item x="1219"/>
        <item x="803"/>
        <item x="804"/>
        <item x="808"/>
        <item x="261"/>
        <item x="532"/>
        <item x="471"/>
        <item x="360"/>
        <item x="853"/>
        <item x="454"/>
        <item x="865"/>
        <item x="889"/>
        <item x="873"/>
        <item x="876"/>
        <item x="1329"/>
        <item x="649"/>
        <item x="455"/>
        <item x="564"/>
        <item x="799"/>
        <item x="1378"/>
        <item x="1327"/>
        <item x="1034"/>
        <item x="601"/>
        <item x="62"/>
        <item x="380"/>
        <item x="1165"/>
        <item x="205"/>
        <item x="913"/>
        <item x="1157"/>
        <item x="201"/>
        <item x="1139"/>
        <item x="1092"/>
        <item x="619"/>
        <item x="999"/>
        <item x="679"/>
        <item x="323"/>
        <item x="258"/>
        <item x="590"/>
        <item x="995"/>
        <item x="513"/>
        <item x="339"/>
        <item x="223"/>
        <item x="1198"/>
        <item x="610"/>
        <item x="140"/>
        <item x="1000"/>
        <item x="218"/>
        <item x="338"/>
        <item x="392"/>
        <item x="317"/>
        <item x="1233"/>
        <item x="1058"/>
        <item x="546"/>
        <item x="282"/>
        <item x="878"/>
        <item x="99"/>
        <item x="336"/>
        <item x="58"/>
        <item x="547"/>
        <item x="436"/>
        <item x="1237"/>
        <item x="626"/>
        <item x="956"/>
        <item x="991"/>
        <item x="596"/>
        <item x="1516"/>
        <item x="1558"/>
        <item x="1278"/>
        <item x="898"/>
        <item x="720"/>
        <item x="569"/>
        <item x="158"/>
        <item x="952"/>
        <item x="1276"/>
        <item x="1316"/>
        <item x="249"/>
        <item x="960"/>
        <item x="374"/>
        <item x="1533"/>
        <item x="474"/>
        <item x="473"/>
        <item x="702"/>
        <item x="239"/>
        <item x="1311"/>
        <item x="1518"/>
        <item x="84"/>
        <item x="802"/>
        <item x="1430"/>
        <item x="324"/>
        <item x="25"/>
        <item x="242"/>
        <item x="233"/>
        <item x="453"/>
        <item x="774"/>
        <item x="1125"/>
        <item x="1017"/>
        <item x="128"/>
        <item x="1096"/>
        <item x="968"/>
        <item x="1309"/>
        <item x="1262"/>
        <item x="1290"/>
        <item x="457"/>
        <item x="742"/>
        <item x="462"/>
        <item x="927"/>
        <item x="515"/>
        <item x="617"/>
        <item x="813"/>
        <item x="226"/>
        <item x="668"/>
        <item x="246"/>
        <item x="693"/>
        <item x="1152"/>
        <item x="868"/>
        <item x="915"/>
        <item x="17"/>
        <item x="665"/>
        <item x="51"/>
        <item x="747"/>
        <item x="1508"/>
        <item x="574"/>
        <item x="536"/>
        <item x="698"/>
        <item x="257"/>
        <item x="418"/>
        <item x="252"/>
        <item x="635"/>
        <item x="1310"/>
        <item x="82"/>
        <item x="269"/>
        <item x="1110"/>
        <item x="195"/>
        <item x="734"/>
        <item x="1460"/>
        <item x="1571"/>
        <item x="711"/>
        <item x="856"/>
        <item x="1334"/>
        <item x="60"/>
        <item x="280"/>
        <item x="461"/>
        <item x="1352"/>
        <item x="670"/>
        <item x="1252"/>
        <item x="93"/>
        <item x="788"/>
        <item x="77"/>
        <item x="1514"/>
        <item x="1056"/>
        <item x="1584"/>
        <item x="313"/>
        <item x="1521"/>
        <item x="298"/>
        <item x="287"/>
        <item x="9"/>
        <item x="240"/>
        <item x="713"/>
        <item x="361"/>
        <item x="1197"/>
        <item x="366"/>
        <item x="1493"/>
        <item x="315"/>
        <item x="1171"/>
        <item x="8"/>
        <item x="1312"/>
        <item x="1432"/>
        <item x="1376"/>
        <item x="824"/>
        <item x="150"/>
        <item x="78"/>
        <item x="589"/>
        <item x="351"/>
        <item x="419"/>
        <item x="463"/>
        <item x="364"/>
        <item x="1418"/>
        <item x="1294"/>
        <item x="1434"/>
        <item x="1187"/>
        <item x="1223"/>
        <item x="1179"/>
        <item x="554"/>
        <item x="609"/>
        <item x="706"/>
        <item x="1104"/>
        <item x="1014"/>
        <item x="1513"/>
        <item x="427"/>
        <item x="243"/>
        <item x="56"/>
        <item x="1453"/>
        <item x="185"/>
        <item x="664"/>
        <item x="271"/>
        <item x="1536"/>
        <item x="965"/>
        <item x="573"/>
        <item x="867"/>
        <item x="1044"/>
        <item x="227"/>
        <item x="1065"/>
        <item x="263"/>
        <item x="754"/>
        <item x="758"/>
        <item x="183"/>
        <item x="136"/>
        <item x="1011"/>
        <item x="658"/>
        <item x="859"/>
        <item x="583"/>
        <item x="710"/>
        <item x="26"/>
        <item x="304"/>
        <item x="190"/>
        <item x="877"/>
        <item x="7"/>
        <item x="161"/>
        <item x="707"/>
        <item x="709"/>
        <item x="1249"/>
        <item x="483"/>
        <item x="191"/>
        <item x="107"/>
        <item x="846"/>
        <item x="1180"/>
        <item x="1492"/>
        <item x="517"/>
        <item x="763"/>
        <item x="1302"/>
        <item x="543"/>
        <item x="80"/>
        <item x="1478"/>
        <item x="896"/>
        <item x="892"/>
        <item x="1192"/>
        <item x="428"/>
        <item x="350"/>
        <item x="1261"/>
        <item x="236"/>
        <item x="977"/>
        <item x="1230"/>
        <item x="1575"/>
        <item x="699"/>
        <item x="1354"/>
        <item x="449"/>
        <item x="1055"/>
        <item x="326"/>
        <item x="24"/>
        <item x="864"/>
        <item x="1395"/>
        <item x="378"/>
        <item x="213"/>
        <item x="1072"/>
        <item x="314"/>
        <item x="141"/>
        <item x="1251"/>
        <item x="35"/>
        <item x="852"/>
        <item x="238"/>
        <item x="998"/>
        <item x="613"/>
        <item x="783"/>
        <item x="310"/>
        <item x="10"/>
        <item x="936"/>
        <item x="329"/>
        <item x="1211"/>
        <item x="656"/>
        <item x="662"/>
        <item x="1073"/>
        <item x="64"/>
        <item x="303"/>
        <item x="630"/>
        <item x="962"/>
        <item x="930"/>
        <item x="1602"/>
        <item x="460"/>
        <item x="541"/>
        <item x="755"/>
        <item x="1525"/>
        <item x="1373"/>
        <item x="1609"/>
        <item x="135"/>
        <item x="1243"/>
        <item x="232"/>
        <item x="289"/>
        <item x="1567"/>
        <item x="570"/>
        <item x="1248"/>
        <item x="476"/>
        <item x="1350"/>
        <item x="212"/>
        <item x="694"/>
        <item x="1031"/>
        <item x="840"/>
        <item x="311"/>
        <item x="256"/>
        <item x="1315"/>
        <item x="908"/>
        <item x="950"/>
        <item x="1131"/>
        <item x="1355"/>
        <item x="1051"/>
        <item x="1229"/>
        <item x="1512"/>
        <item x="399"/>
        <item x="676"/>
        <item x="1592"/>
        <item x="556"/>
        <item x="14"/>
        <item x="595"/>
        <item x="636"/>
        <item x="255"/>
        <item x="1538"/>
        <item x="1108"/>
        <item x="894"/>
        <item x="1010"/>
        <item x="576"/>
        <item x="41"/>
        <item x="322"/>
        <item x="415"/>
        <item x="862"/>
        <item x="1001"/>
        <item x="50"/>
        <item x="984"/>
        <item x="815"/>
        <item x="312"/>
        <item x="1257"/>
        <item x="293"/>
        <item x="197"/>
        <item x="69"/>
        <item x="295"/>
        <item x="1271"/>
        <item x="1038"/>
        <item x="216"/>
        <item x="716"/>
        <item x="441"/>
        <item x="955"/>
        <item x="370"/>
        <item x="1013"/>
        <item x="793"/>
        <item x="404"/>
        <item x="1360"/>
        <item x="739"/>
        <item x="1419"/>
        <item x="1057"/>
        <item x="1429"/>
        <item x="394"/>
        <item x="1293"/>
        <item x="1374"/>
        <item x="1263"/>
        <item x="1600"/>
        <item x="933"/>
        <item x="637"/>
        <item x="987"/>
        <item x="411"/>
        <item x="907"/>
        <item x="1204"/>
        <item x="42"/>
        <item x="401"/>
        <item x="1012"/>
        <item x="1555"/>
        <item x="1344"/>
        <item x="988"/>
        <item x="57"/>
        <item x="780"/>
        <item x="1588"/>
        <item x="566"/>
        <item x="1356"/>
        <item x="1238"/>
        <item x="1535"/>
        <item x="1138"/>
        <item x="631"/>
        <item x="1168"/>
        <item x="849"/>
        <item x="408"/>
        <item x="277"/>
        <item x="932"/>
        <item x="835"/>
        <item x="478"/>
        <item x="1375"/>
        <item x="154"/>
        <item x="1199"/>
        <item x="1053"/>
        <item x="1175"/>
        <item x="646"/>
        <item x="871"/>
        <item x="422"/>
        <item x="1231"/>
        <item x="1067"/>
        <item x="347"/>
        <item x="990"/>
        <item x="1517"/>
        <item x="275"/>
        <item x="1266"/>
        <item x="740"/>
        <item x="953"/>
        <item x="1604"/>
        <item x="1228"/>
        <item x="398"/>
        <item x="762"/>
        <item x="381"/>
        <item x="328"/>
        <item x="203"/>
        <item x="266"/>
        <item x="1412"/>
        <item x="1342"/>
        <item x="67"/>
        <item x="241"/>
        <item x="861"/>
        <item x="797"/>
        <item x="1115"/>
        <item x="1449"/>
        <item x="390"/>
        <item x="1491"/>
        <item x="456"/>
        <item x="1119"/>
        <item x="407"/>
        <item x="1088"/>
        <item x="1385"/>
        <item x="918"/>
        <item x="1416"/>
        <item x="367"/>
        <item x="1495"/>
        <item x="448"/>
        <item x="973"/>
        <item x="1256"/>
        <item x="1570"/>
        <item x="1245"/>
        <item x="1606"/>
        <item x="1433"/>
        <item x="535"/>
        <item x="611"/>
        <item x="829"/>
        <item x="285"/>
        <item x="512"/>
        <item x="40"/>
        <item x="281"/>
        <item x="1299"/>
        <item x="357"/>
        <item x="1254"/>
        <item x="301"/>
        <item x="727"/>
        <item x="1099"/>
        <item x="237"/>
        <item x="1193"/>
        <item x="306"/>
        <item x="1216"/>
        <item x="916"/>
        <item x="1015"/>
        <item x="821"/>
        <item x="45"/>
        <item x="297"/>
        <item x="928"/>
        <item x="20"/>
        <item x="375"/>
        <item x="723"/>
        <item x="113"/>
        <item x="1093"/>
        <item x="1170"/>
        <item x="1568"/>
        <item x="761"/>
        <item x="316"/>
        <item x="1214"/>
        <item x="176"/>
        <item x="1603"/>
        <item x="579"/>
        <item x="1022"/>
        <item x="1324"/>
        <item x="1089"/>
        <item x="1451"/>
        <item x="1379"/>
        <item x="1210"/>
        <item x="1268"/>
        <item x="940"/>
        <item x="1023"/>
        <item x="1208"/>
        <item x="1176"/>
        <item x="1183"/>
        <item x="32"/>
        <item x="919"/>
        <item x="1206"/>
        <item x="1488"/>
        <item x="1132"/>
        <item x="946"/>
        <item x="1041"/>
        <item x="440"/>
        <item x="790"/>
        <item x="53"/>
        <item x="1024"/>
        <item x="1439"/>
        <item x="857"/>
        <item x="817"/>
        <item x="749"/>
        <item x="283"/>
        <item x="1443"/>
        <item x="1042"/>
        <item x="893"/>
        <item x="770"/>
        <item x="267"/>
        <item x="1117"/>
        <item x="424"/>
        <item x="459"/>
        <item x="736"/>
        <item x="19"/>
        <item x="971"/>
        <item x="689"/>
        <item x="23"/>
        <item x="305"/>
        <item x="757"/>
        <item x="221"/>
        <item x="1345"/>
        <item x="874"/>
        <item x="1377"/>
        <item x="688"/>
        <item x="1307"/>
        <item x="827"/>
        <item x="1028"/>
        <item x="302"/>
        <item x="560"/>
        <item x="157"/>
        <item x="1066"/>
        <item x="1043"/>
        <item x="691"/>
        <item x="386"/>
        <item x="548"/>
        <item x="1275"/>
        <item x="170"/>
        <item x="1094"/>
        <item x="39"/>
        <item x="1532"/>
        <item x="1091"/>
        <item x="412"/>
        <item x="677"/>
        <item x="964"/>
        <item x="1292"/>
        <item x="1097"/>
        <item x="371"/>
        <item x="775"/>
        <item x="1442"/>
        <item x="967"/>
        <item x="1018"/>
        <item x="1128"/>
        <item x="1540"/>
        <item x="752"/>
        <item x="616"/>
        <item x="344"/>
        <item x="980"/>
        <item x="294"/>
        <item x="73"/>
        <item x="672"/>
        <item x="1156"/>
        <item x="1410"/>
        <item x="1086"/>
        <item x="22"/>
        <item x="278"/>
        <item x="1173"/>
        <item x="1127"/>
        <item x="1282"/>
        <item x="1598"/>
        <item x="400"/>
        <item x="1030"/>
        <item x="1357"/>
        <item x="1247"/>
        <item x="1026"/>
        <item x="1341"/>
        <item x="1318"/>
        <item x="1364"/>
        <item x="11"/>
        <item x="866"/>
        <item x="376"/>
        <item x="909"/>
        <item x="435"/>
        <item x="655"/>
        <item x="402"/>
        <item x="737"/>
        <item x="1267"/>
        <item x="1569"/>
        <item x="923"/>
        <item x="1314"/>
        <item x="403"/>
        <item x="173"/>
        <item x="272"/>
        <item x="369"/>
        <item x="439"/>
        <item x="818"/>
        <item x="87"/>
        <item x="1338"/>
        <item x="1212"/>
        <item x="587"/>
        <item x="776"/>
        <item x="1046"/>
        <item x="767"/>
        <item x="1597"/>
        <item x="1610"/>
        <item x="204"/>
        <item x="1496"/>
        <item x="632"/>
        <item x="1239"/>
        <item x="1589"/>
        <item x="1019"/>
        <item x="1380"/>
        <item x="822"/>
        <item x="1424"/>
        <item x="184"/>
        <item x="705"/>
        <item x="539"/>
        <item x="1471"/>
        <item x="719"/>
        <item x="363"/>
        <item x="1264"/>
        <item x="309"/>
        <item x="572"/>
        <item x="259"/>
        <item x="1448"/>
        <item x="1100"/>
        <item x="341"/>
        <item x="1423"/>
        <item x="935"/>
        <item x="244"/>
        <item x="523"/>
        <item x="292"/>
        <item x="884"/>
        <item x="1305"/>
        <item x="1144"/>
        <item x="561"/>
        <item x="652"/>
        <item x="1340"/>
        <item x="1347"/>
        <item x="1441"/>
        <item x="279"/>
        <item x="1545"/>
        <item x="144"/>
        <item x="192"/>
        <item x="1068"/>
        <item x="16"/>
        <item x="174"/>
        <item x="188"/>
        <item x="1283"/>
        <item x="924"/>
        <item x="1483"/>
        <item x="947"/>
        <item x="1159"/>
        <item x="680"/>
        <item x="1270"/>
        <item x="1482"/>
        <item x="409"/>
        <item x="1573"/>
        <item x="552"/>
        <item x="1130"/>
        <item x="1007"/>
        <item x="792"/>
        <item x="104"/>
        <item x="1160"/>
        <item x="1590"/>
        <item x="1154"/>
        <item x="1437"/>
        <item x="1351"/>
        <item x="766"/>
        <item x="405"/>
        <item x="966"/>
        <item x="300"/>
        <item x="1452"/>
        <item x="1217"/>
        <item x="1162"/>
        <item x="200"/>
        <item x="880"/>
        <item x="657"/>
        <item x="1191"/>
        <item x="1287"/>
        <item x="1328"/>
        <item x="1080"/>
        <item x="704"/>
        <item x="811"/>
        <item x="354"/>
        <item x="291"/>
        <item x="368"/>
        <item x="1090"/>
        <item x="639"/>
        <item x="1371"/>
        <item x="1004"/>
        <item x="362"/>
        <item x="1196"/>
        <item x="1504"/>
        <item x="1151"/>
        <item x="1563"/>
        <item x="503"/>
        <item x="1209"/>
        <item x="832"/>
        <item x="171"/>
        <item x="1346"/>
        <item x="791"/>
        <item x="1079"/>
        <item x="1082"/>
        <item x="55"/>
        <item x="1349"/>
        <item x="477"/>
        <item x="645"/>
        <item x="1531"/>
        <item x="550"/>
        <item x="1153"/>
        <item x="1427"/>
        <item x="442"/>
        <item x="593"/>
        <item x="782"/>
        <item x="1059"/>
        <item x="638"/>
        <item x="1054"/>
        <item x="1167"/>
        <item x="1075"/>
        <item x="253"/>
        <item x="1020"/>
        <item x="1549"/>
        <item x="545"/>
        <item x="1528"/>
        <item x="715"/>
        <item x="1281"/>
        <item x="416"/>
        <item x="131"/>
        <item x="1218"/>
        <item x="1325"/>
        <item x="1178"/>
        <item x="1487"/>
        <item x="451"/>
        <item x="901"/>
        <item x="1497"/>
        <item x="943"/>
        <item x="627"/>
        <item x="944"/>
        <item x="903"/>
        <item x="288"/>
        <item x="1052"/>
        <item x="1454"/>
        <item x="1286"/>
        <item x="265"/>
        <item x="744"/>
        <item x="718"/>
        <item x="1033"/>
        <item x="1326"/>
        <item x="1273"/>
        <item x="745"/>
        <item x="1426"/>
        <item x="1234"/>
        <item x="514"/>
        <item x="1361"/>
        <item x="1484"/>
        <item x="172"/>
        <item x="1112"/>
        <item x="1552"/>
        <item x="842"/>
        <item x="1526"/>
        <item x="883"/>
        <item x="942"/>
        <item x="1284"/>
        <item x="219"/>
        <item x="1537"/>
        <item x="262"/>
        <item x="1339"/>
        <item x="379"/>
        <item x="1213"/>
        <item x="902"/>
        <item x="1035"/>
        <item x="1469"/>
        <item x="1226"/>
        <item x="970"/>
        <item x="175"/>
        <item x="674"/>
        <item x="37"/>
        <item x="1365"/>
        <item x="941"/>
        <item x="1446"/>
        <item x="1370"/>
        <item x="1539"/>
        <item x="1083"/>
        <item x="634"/>
        <item x="1076"/>
        <item x="1306"/>
        <item x="826"/>
        <item x="769"/>
        <item x="178"/>
        <item x="1123"/>
        <item x="914"/>
        <item x="1172"/>
        <item x="1177"/>
        <item x="458"/>
        <item x="1343"/>
        <item x="899"/>
        <item x="1224"/>
        <item x="1164"/>
        <item x="1445"/>
        <item x="741"/>
        <item x="1240"/>
        <item x="643"/>
        <item x="1102"/>
        <item x="931"/>
        <item x="1098"/>
        <item x="972"/>
        <item x="949"/>
        <item x="63"/>
        <item x="888"/>
        <item x="1242"/>
        <item x="939"/>
        <item x="673"/>
        <item x="307"/>
        <item x="870"/>
        <item x="1333"/>
        <item x="819"/>
        <item x="1436"/>
        <item x="1207"/>
        <item x="851"/>
        <item x="881"/>
        <item x="555"/>
        <item x="498"/>
        <item x="1515"/>
        <item x="728"/>
        <item x="1195"/>
        <item x="1040"/>
        <item x="748"/>
        <item x="586"/>
        <item x="937"/>
        <item x="509"/>
        <item x="712"/>
        <item x="1194"/>
        <item x="1235"/>
        <item x="606"/>
        <item x="222"/>
        <item x="1272"/>
        <item x="1027"/>
        <item x="1087"/>
        <item x="934"/>
        <item x="1045"/>
        <item x="551"/>
        <item x="567"/>
        <item x="482"/>
        <item x="1163"/>
        <item x="885"/>
        <item x="1435"/>
        <item x="1145"/>
        <item x="299"/>
        <item x="1485"/>
        <item x="1320"/>
        <item x="245"/>
        <item x="1169"/>
        <item x="217"/>
        <item x="321"/>
        <item x="254"/>
        <item x="1444"/>
        <item x="1078"/>
        <item x="1107"/>
        <item x="156"/>
        <item x="1037"/>
        <item x="1358"/>
        <item x="843"/>
        <item x="1337"/>
        <item x="1161"/>
        <item x="1050"/>
        <item x="1522"/>
        <item x="1070"/>
        <item x="1591"/>
        <item x="602"/>
        <item x="1577"/>
        <item x="1064"/>
        <item x="1265"/>
        <item x="921"/>
        <item x="1274"/>
        <item x="396"/>
        <item x="1280"/>
        <item x="525"/>
        <item x="1101"/>
        <item x="1362"/>
        <item x="385"/>
        <item x="1595"/>
        <item x="1181"/>
        <item x="247"/>
        <item x="1205"/>
        <item x="905"/>
        <item x="1047"/>
        <item x="1071"/>
        <item x="1036"/>
        <item x="839"/>
        <item x="1353"/>
        <item x="1113"/>
        <item x="1061"/>
        <item x="1215"/>
        <item x="202"/>
        <item x="1551"/>
        <item x="1401"/>
        <item x="542"/>
        <item x="210"/>
        <item x="1188"/>
        <item x="771"/>
        <item x="1335"/>
        <item x="1502"/>
        <item x="276"/>
        <item x="1520"/>
        <item x="614"/>
        <item x="661"/>
        <item x="36"/>
        <item x="785"/>
        <item x="900"/>
        <item x="410"/>
        <item x="787"/>
        <item x="1185"/>
        <item x="1074"/>
        <item x="1415"/>
        <item x="155"/>
        <item x="1105"/>
        <item x="391"/>
        <item x="417"/>
        <item x="1553"/>
        <item x="1021"/>
        <item x="1359"/>
        <item x="641"/>
        <item x="274"/>
        <item x="1202"/>
        <item x="538"/>
        <item x="1554"/>
        <item x="1428"/>
        <item x="1241"/>
        <item x="1203"/>
        <item x="678"/>
        <item x="59"/>
        <item x="1250"/>
        <item x="1285"/>
        <item x="743"/>
        <item x="904"/>
        <item x="684"/>
        <item x="450"/>
        <item x="823"/>
        <item x="214"/>
        <item x="220"/>
        <item x="1543"/>
        <item x="308"/>
        <item x="1319"/>
        <item x="1049"/>
        <item x="1431"/>
        <item x="1323"/>
        <item x="1189"/>
        <item x="895"/>
        <item x="890"/>
        <item x="270"/>
        <item x="1095"/>
        <item x="1114"/>
        <item x="518"/>
        <item x="1366"/>
        <item x="264"/>
        <item x="1106"/>
        <item x="1296"/>
        <item x="697"/>
        <item x="1232"/>
        <item x="701"/>
        <item x="1124"/>
        <item x="650"/>
        <item x="603"/>
        <item x="1279"/>
        <item x="686"/>
        <item x="1236"/>
        <item x="685"/>
        <item x="1063"/>
        <item x="1468"/>
        <item x="622"/>
        <item x="1601"/>
        <item x="996"/>
        <item x="189"/>
        <item x="845"/>
        <item x="1269"/>
        <item x="1190"/>
        <item x="325"/>
        <item x="1363"/>
        <item x="891"/>
        <item x="640"/>
        <item x="1336"/>
        <item x="1507"/>
        <item x="786"/>
        <item x="1455"/>
        <item x="925"/>
        <item x="1547"/>
        <item x="194"/>
        <item x="334"/>
        <item x="6"/>
        <item x="1587"/>
        <item x="248"/>
        <item x="1200"/>
        <item x="1548"/>
        <item x="413"/>
        <item x="1133"/>
        <item x="648"/>
        <item x="1060"/>
        <item x="760"/>
        <item x="1486"/>
        <item x="557"/>
        <item x="1201"/>
        <item x="290"/>
        <item x="1289"/>
        <item x="1077"/>
        <item x="558"/>
        <item x="273"/>
        <item x="1069"/>
        <item x="1"/>
        <item x="5"/>
        <item x="4"/>
        <item x="2"/>
        <item x="3"/>
        <item x="0"/>
      </items>
    </pivotField>
    <pivotField dataField="1" showAll="0" defaultSubtotal="0"/>
  </pivotFields>
  <rowFields count="1">
    <field x="4"/>
  </rowFields>
  <rowItems count="84">
    <i>
      <x v="10"/>
    </i>
    <i>
      <x v="29"/>
    </i>
    <i>
      <x v="73"/>
    </i>
    <i>
      <x v="23"/>
    </i>
    <i>
      <x v="47"/>
    </i>
    <i>
      <x v="16"/>
    </i>
    <i>
      <x v="25"/>
    </i>
    <i>
      <x v="38"/>
    </i>
    <i>
      <x v="57"/>
    </i>
    <i>
      <x v="70"/>
    </i>
    <i>
      <x v="26"/>
    </i>
    <i>
      <x v="14"/>
    </i>
    <i>
      <x v="53"/>
    </i>
    <i>
      <x v="7"/>
    </i>
    <i>
      <x v="5"/>
    </i>
    <i>
      <x v="56"/>
    </i>
    <i>
      <x v="11"/>
    </i>
    <i>
      <x v="67"/>
    </i>
    <i>
      <x v="45"/>
    </i>
    <i>
      <x v="83"/>
    </i>
    <i>
      <x v="27"/>
    </i>
    <i>
      <x v="60"/>
    </i>
    <i>
      <x v="19"/>
    </i>
    <i>
      <x v="22"/>
    </i>
    <i>
      <x v="68"/>
    </i>
    <i>
      <x v="31"/>
    </i>
    <i>
      <x v="63"/>
    </i>
    <i>
      <x v="8"/>
    </i>
    <i>
      <x v="33"/>
    </i>
    <i>
      <x v="61"/>
    </i>
    <i>
      <x v="9"/>
    </i>
    <i>
      <x v="15"/>
    </i>
    <i>
      <x v="82"/>
    </i>
    <i>
      <x v="39"/>
    </i>
    <i>
      <x v="1"/>
    </i>
    <i>
      <x v="78"/>
    </i>
    <i>
      <x v="72"/>
    </i>
    <i>
      <x v="79"/>
    </i>
    <i>
      <x v="17"/>
    </i>
    <i>
      <x v="76"/>
    </i>
    <i>
      <x v="21"/>
    </i>
    <i>
      <x v="12"/>
    </i>
    <i>
      <x v="30"/>
    </i>
    <i>
      <x v="28"/>
    </i>
    <i>
      <x v="24"/>
    </i>
    <i>
      <x v="71"/>
    </i>
    <i>
      <x v="32"/>
    </i>
    <i>
      <x v="40"/>
    </i>
    <i>
      <x v="6"/>
    </i>
    <i>
      <x v="44"/>
    </i>
    <i>
      <x v="80"/>
    </i>
    <i>
      <x v="13"/>
    </i>
    <i>
      <x v="50"/>
    </i>
    <i>
      <x v="52"/>
    </i>
    <i>
      <x v="18"/>
    </i>
    <i>
      <x v="77"/>
    </i>
    <i>
      <x v="75"/>
    </i>
    <i>
      <x v="34"/>
    </i>
    <i>
      <x v="66"/>
    </i>
    <i>
      <x v="58"/>
    </i>
    <i>
      <x v="74"/>
    </i>
    <i>
      <x v="54"/>
    </i>
    <i>
      <x v="62"/>
    </i>
    <i>
      <x v="69"/>
    </i>
    <i>
      <x v="59"/>
    </i>
    <i>
      <x v="2"/>
    </i>
    <i>
      <x v="55"/>
    </i>
    <i>
      <x v="36"/>
    </i>
    <i>
      <x v="3"/>
    </i>
    <i>
      <x v="65"/>
    </i>
    <i>
      <x v="20"/>
    </i>
    <i>
      <x v="41"/>
    </i>
    <i>
      <x v="43"/>
    </i>
    <i>
      <x v="48"/>
    </i>
    <i>
      <x v="4"/>
    </i>
    <i>
      <x v="49"/>
    </i>
    <i>
      <x v="37"/>
    </i>
    <i>
      <x v="35"/>
    </i>
    <i>
      <x v="46"/>
    </i>
    <i>
      <x v="51"/>
    </i>
    <i>
      <x v="81"/>
    </i>
    <i>
      <x v="42"/>
    </i>
    <i>
      <x v="64"/>
    </i>
    <i t="grand">
      <x/>
    </i>
  </rowItems>
  <colFields count="1">
    <field x="-2"/>
  </colFields>
  <colItems count="3">
    <i>
      <x/>
    </i>
    <i i="1">
      <x v="1"/>
    </i>
    <i i="2">
      <x v="2"/>
    </i>
  </colItems>
  <dataFields count="3">
    <dataField name="Gemeinden" fld="5" subtotal="count" baseField="4" baseItem="10"/>
    <dataField name="km²" fld="7" baseField="4" baseItem="10"/>
    <dataField name="EW inkl. Stadt" fld="6" baseField="4" baseItem="60"/>
  </dataFields>
  <formats count="10">
    <format dxfId="22">
      <pivotArea type="all" dataOnly="0" outline="0" fieldPosition="0"/>
    </format>
    <format dxfId="21">
      <pivotArea outline="0" collapsedLevelsAreSubtotals="1" fieldPosition="0"/>
    </format>
    <format dxfId="20">
      <pivotArea field="4" type="button" dataOnly="0" labelOnly="1" outline="0" axis="axisRow" fieldPosition="0"/>
    </format>
    <format dxfId="19">
      <pivotArea dataOnly="0" labelOnly="1" fieldPosition="0">
        <references count="1">
          <reference field="4" count="50">
            <x v="1"/>
            <x v="5"/>
            <x v="6"/>
            <x v="7"/>
            <x v="8"/>
            <x v="9"/>
            <x v="10"/>
            <x v="11"/>
            <x v="12"/>
            <x v="14"/>
            <x v="15"/>
            <x v="16"/>
            <x v="17"/>
            <x v="19"/>
            <x v="21"/>
            <x v="22"/>
            <x v="23"/>
            <x v="24"/>
            <x v="25"/>
            <x v="26"/>
            <x v="27"/>
            <x v="28"/>
            <x v="29"/>
            <x v="30"/>
            <x v="31"/>
            <x v="32"/>
            <x v="33"/>
            <x v="38"/>
            <x v="39"/>
            <x v="40"/>
            <x v="45"/>
            <x v="47"/>
            <x v="53"/>
            <x v="56"/>
            <x v="57"/>
            <x v="60"/>
            <x v="61"/>
            <x v="63"/>
            <x v="67"/>
            <x v="68"/>
            <x v="70"/>
            <x v="71"/>
            <x v="72"/>
            <x v="73"/>
            <x v="76"/>
            <x v="78"/>
            <x v="79"/>
            <x v="80"/>
            <x v="82"/>
            <x v="83"/>
          </reference>
        </references>
      </pivotArea>
    </format>
    <format dxfId="18">
      <pivotArea dataOnly="0" labelOnly="1" fieldPosition="0">
        <references count="1">
          <reference field="4" count="33">
            <x v="2"/>
            <x v="3"/>
            <x v="4"/>
            <x v="13"/>
            <x v="18"/>
            <x v="20"/>
            <x v="34"/>
            <x v="35"/>
            <x v="36"/>
            <x v="37"/>
            <x v="41"/>
            <x v="42"/>
            <x v="43"/>
            <x v="44"/>
            <x v="46"/>
            <x v="48"/>
            <x v="49"/>
            <x v="50"/>
            <x v="51"/>
            <x v="52"/>
            <x v="54"/>
            <x v="55"/>
            <x v="58"/>
            <x v="59"/>
            <x v="62"/>
            <x v="64"/>
            <x v="65"/>
            <x v="66"/>
            <x v="69"/>
            <x v="74"/>
            <x v="75"/>
            <x v="77"/>
            <x v="81"/>
          </reference>
        </references>
      </pivotArea>
    </format>
    <format dxfId="17">
      <pivotArea dataOnly="0" labelOnly="1" grandRow="1" outline="0" fieldPosition="0"/>
    </format>
    <format dxfId="16">
      <pivotArea dataOnly="0" labelOnly="1" outline="0" fieldPosition="0">
        <references count="1">
          <reference field="4294967294" count="2">
            <x v="0"/>
            <x v="1"/>
          </reference>
        </references>
      </pivotArea>
    </format>
    <format dxfId="15">
      <pivotArea outline="0" collapsedLevelsAreSubtotals="1" fieldPosition="0"/>
    </format>
    <format dxfId="14">
      <pivotArea dataOnly="0" labelOnly="1" outline="0" fieldPosition="0">
        <references count="1">
          <reference field="4294967294" count="1">
            <x v="1"/>
          </reference>
        </references>
      </pivotArea>
    </format>
    <format dxfId="1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DEliste" displayName="GDEliste" ref="A2:H1975" totalsRowShown="0" headerRowDxfId="12" dataDxfId="10" headerRowBorderDxfId="11" tableBorderDxfId="9" totalsRowBorderDxfId="8">
  <autoFilter ref="A2:H1975" xr:uid="{00000000-0009-0000-0100-000001000000}"/>
  <sortState xmlns:xlrd2="http://schemas.microsoft.com/office/spreadsheetml/2017/richdata2" ref="A3:G1965">
    <sortCondition ref="A3:A1965"/>
  </sortState>
  <tableColumns count="8">
    <tableColumn id="1" xr3:uid="{00000000-0010-0000-0000-000001000000}" name="GKZ" dataDxfId="7" dataCellStyle="Standard_LAG Bev u Fläche (2)"/>
    <tableColumn id="14" xr3:uid="{00000000-0010-0000-0000-00000E000000}" name="Bezirk" dataDxfId="6" dataCellStyle="Standard_LAG Bev u Fläche (2)"/>
    <tableColumn id="5" xr3:uid="{00000000-0010-0000-0000-000005000000}" name="Region" dataDxfId="5" dataCellStyle="Standard_LAG Bev u Fläche (2)"/>
    <tableColumn id="13" xr3:uid="{00000000-0010-0000-0000-00000D000000}" name="LAGnr" dataDxfId="4" dataCellStyle="Standard_Tabelle2"/>
    <tableColumn id="4" xr3:uid="{00000000-0010-0000-0000-000004000000}" name="LAGname" dataDxfId="3" dataCellStyle="Standard 3"/>
    <tableColumn id="11" xr3:uid="{00000000-0010-0000-0000-00000B000000}" name="Gemeinde" dataDxfId="2" dataCellStyle="Standard_LAG Bev u Fläche (2)"/>
    <tableColumn id="3" xr3:uid="{00000000-0010-0000-0000-000003000000}" name="Bevölkerung" dataDxfId="1" dataCellStyle="Standard_LAG Bev u Fläche (2)"/>
    <tableColumn id="2" xr3:uid="{00000000-0010-0000-0000-000002000000}" name="Fläche" dataDxfId="0" dataCellStyle="Standard_LAG Bev u Fläche (2)"/>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296"/>
  <sheetViews>
    <sheetView tabSelected="1" zoomScale="70" zoomScaleNormal="70" zoomScalePageLayoutView="70" workbookViewId="0">
      <pane xSplit="8" ySplit="3" topLeftCell="I63" activePane="bottomRight" state="frozenSplit"/>
      <selection pane="topRight" activeCell="H1" sqref="H1"/>
      <selection pane="bottomLeft" activeCell="A11" sqref="A11"/>
      <selection pane="bottomRight" activeCell="C59" sqref="C59:C62"/>
    </sheetView>
  </sheetViews>
  <sheetFormatPr baseColWidth="10" defaultColWidth="11.44140625" defaultRowHeight="17.100000000000001" customHeight="1" outlineLevelRow="1" outlineLevelCol="1" x14ac:dyDescent="0.3"/>
  <cols>
    <col min="1" max="1" width="32.6640625" style="126" customWidth="1"/>
    <col min="2" max="2" width="34" style="126" customWidth="1"/>
    <col min="3" max="3" width="60.44140625" style="176" customWidth="1" outlineLevel="1"/>
    <col min="4" max="4" width="15.44140625" style="177" customWidth="1" outlineLevel="1"/>
    <col min="5" max="5" width="11.88671875" style="178" customWidth="1"/>
    <col min="6" max="6" width="60.44140625" style="126" customWidth="1"/>
    <col min="7" max="8" width="13.109375" style="132" customWidth="1"/>
    <col min="9" max="18" width="5.44140625" style="133" customWidth="1"/>
    <col min="19" max="30" width="11.44140625" style="132"/>
    <col min="31" max="33" width="11.44140625" style="132" customWidth="1"/>
    <col min="34" max="16384" width="11.44140625" style="132"/>
  </cols>
  <sheetData>
    <row r="1" spans="1:18" ht="17.100000000000001" customHeight="1" x14ac:dyDescent="0.3">
      <c r="B1" s="127"/>
      <c r="C1" s="128"/>
      <c r="D1" s="129"/>
      <c r="E1" s="130"/>
      <c r="F1" s="131"/>
    </row>
    <row r="2" spans="1:18" s="134" customFormat="1" ht="56.25" customHeight="1" x14ac:dyDescent="0.3">
      <c r="A2" s="321" t="s">
        <v>3050</v>
      </c>
      <c r="B2" s="322"/>
      <c r="C2" s="321" t="str">
        <f>G199</f>
        <v>Regio V</v>
      </c>
      <c r="D2" s="321" t="str">
        <f>F199</f>
        <v>VBG01</v>
      </c>
      <c r="E2" s="322"/>
      <c r="F2" s="323" t="s">
        <v>3064</v>
      </c>
      <c r="G2" s="324"/>
      <c r="I2" s="135" t="s">
        <v>838</v>
      </c>
      <c r="J2" s="136"/>
      <c r="K2" s="136"/>
      <c r="L2" s="136"/>
      <c r="M2" s="136"/>
      <c r="N2" s="136"/>
      <c r="O2" s="136"/>
      <c r="P2" s="136"/>
      <c r="Q2" s="136"/>
      <c r="R2" s="137"/>
    </row>
    <row r="3" spans="1:18" s="134" customFormat="1" ht="90" customHeight="1" x14ac:dyDescent="0.3">
      <c r="A3" s="179" t="s">
        <v>856</v>
      </c>
      <c r="B3" s="180" t="s">
        <v>1</v>
      </c>
      <c r="C3" s="180" t="s">
        <v>109</v>
      </c>
      <c r="D3" s="180" t="s">
        <v>130</v>
      </c>
      <c r="E3" s="181" t="s">
        <v>621</v>
      </c>
      <c r="F3" s="181" t="s">
        <v>855</v>
      </c>
      <c r="G3" s="138" t="s">
        <v>852</v>
      </c>
      <c r="H3" s="309" t="s">
        <v>882</v>
      </c>
      <c r="I3" s="341" t="s">
        <v>839</v>
      </c>
      <c r="J3" s="341" t="s">
        <v>840</v>
      </c>
      <c r="K3" s="341" t="s">
        <v>841</v>
      </c>
      <c r="L3" s="341" t="s">
        <v>842</v>
      </c>
      <c r="M3" s="341" t="s">
        <v>843</v>
      </c>
      <c r="N3" s="341" t="s">
        <v>844</v>
      </c>
      <c r="O3" s="341" t="s">
        <v>845</v>
      </c>
      <c r="P3" s="341" t="s">
        <v>846</v>
      </c>
      <c r="Q3" s="341" t="s">
        <v>847</v>
      </c>
      <c r="R3" s="341" t="s">
        <v>854</v>
      </c>
    </row>
    <row r="4" spans="1:18" s="140" customFormat="1" ht="48" hidden="1" customHeight="1" outlineLevel="1" x14ac:dyDescent="0.3">
      <c r="A4" s="354" t="s">
        <v>6</v>
      </c>
      <c r="B4" s="350" t="s">
        <v>3011</v>
      </c>
      <c r="C4" s="348" t="s">
        <v>878</v>
      </c>
      <c r="D4" s="182" t="s">
        <v>138</v>
      </c>
      <c r="E4" s="183" t="s">
        <v>537</v>
      </c>
      <c r="F4" s="184" t="s">
        <v>35</v>
      </c>
      <c r="G4" s="139"/>
      <c r="H4" s="310">
        <f>SUM(I4:R4)</f>
        <v>0</v>
      </c>
      <c r="I4" s="169">
        <f>COUNTA(I5:I22)</f>
        <v>0</v>
      </c>
      <c r="J4" s="169">
        <f t="shared" ref="J4:R4" si="0">COUNTA(J5:J22)</f>
        <v>0</v>
      </c>
      <c r="K4" s="169">
        <f t="shared" si="0"/>
        <v>0</v>
      </c>
      <c r="L4" s="169">
        <f t="shared" si="0"/>
        <v>0</v>
      </c>
      <c r="M4" s="169">
        <f t="shared" si="0"/>
        <v>0</v>
      </c>
      <c r="N4" s="169">
        <f t="shared" si="0"/>
        <v>0</v>
      </c>
      <c r="O4" s="169">
        <f t="shared" si="0"/>
        <v>0</v>
      </c>
      <c r="P4" s="169">
        <f t="shared" si="0"/>
        <v>0</v>
      </c>
      <c r="Q4" s="169">
        <f t="shared" si="0"/>
        <v>0</v>
      </c>
      <c r="R4" s="169">
        <f t="shared" si="0"/>
        <v>0</v>
      </c>
    </row>
    <row r="5" spans="1:18" s="140" customFormat="1" ht="30" hidden="1" customHeight="1" outlineLevel="1" x14ac:dyDescent="0.3">
      <c r="A5" s="354"/>
      <c r="B5" s="351"/>
      <c r="C5" s="349"/>
      <c r="D5" s="182" t="s">
        <v>593</v>
      </c>
      <c r="E5" s="185" t="s">
        <v>538</v>
      </c>
      <c r="F5" s="186" t="s">
        <v>42</v>
      </c>
      <c r="G5" s="139"/>
      <c r="H5" s="311">
        <f t="shared" ref="H5:H22" si="1">COUNTA(I5:R5)</f>
        <v>0</v>
      </c>
      <c r="I5" s="141"/>
      <c r="J5" s="141"/>
      <c r="K5" s="141"/>
      <c r="L5" s="141"/>
      <c r="M5" s="141"/>
      <c r="N5" s="141"/>
      <c r="O5" s="141"/>
      <c r="P5" s="141"/>
      <c r="Q5" s="141"/>
      <c r="R5" s="141"/>
    </row>
    <row r="6" spans="1:18" s="140" customFormat="1" ht="30" hidden="1" customHeight="1" outlineLevel="1" x14ac:dyDescent="0.3">
      <c r="A6" s="354"/>
      <c r="B6" s="351"/>
      <c r="C6" s="349"/>
      <c r="D6" s="182" t="s">
        <v>594</v>
      </c>
      <c r="E6" s="185" t="s">
        <v>539</v>
      </c>
      <c r="F6" s="186" t="s">
        <v>43</v>
      </c>
      <c r="G6" s="139"/>
      <c r="H6" s="311">
        <f t="shared" si="1"/>
        <v>0</v>
      </c>
      <c r="I6" s="141"/>
      <c r="J6" s="141"/>
      <c r="K6" s="141"/>
      <c r="L6" s="141"/>
      <c r="M6" s="141"/>
      <c r="N6" s="141"/>
      <c r="O6" s="141"/>
      <c r="P6" s="141"/>
      <c r="Q6" s="141"/>
      <c r="R6" s="141"/>
    </row>
    <row r="7" spans="1:18" s="140" customFormat="1" ht="30" hidden="1" customHeight="1" outlineLevel="1" x14ac:dyDescent="0.3">
      <c r="A7" s="354"/>
      <c r="B7" s="351"/>
      <c r="C7" s="349"/>
      <c r="D7" s="182" t="s">
        <v>595</v>
      </c>
      <c r="E7" s="185" t="s">
        <v>540</v>
      </c>
      <c r="F7" s="186" t="s">
        <v>113</v>
      </c>
      <c r="G7" s="139"/>
      <c r="H7" s="311">
        <f t="shared" si="1"/>
        <v>0</v>
      </c>
      <c r="I7" s="141"/>
      <c r="J7" s="141"/>
      <c r="K7" s="141"/>
      <c r="L7" s="141"/>
      <c r="M7" s="141"/>
      <c r="N7" s="141"/>
      <c r="O7" s="141"/>
      <c r="P7" s="141"/>
      <c r="Q7" s="141"/>
      <c r="R7" s="141"/>
    </row>
    <row r="8" spans="1:18" s="140" customFormat="1" ht="30" hidden="1" customHeight="1" outlineLevel="1" x14ac:dyDescent="0.3">
      <c r="A8" s="354"/>
      <c r="B8" s="351"/>
      <c r="C8" s="349"/>
      <c r="D8" s="182" t="s">
        <v>596</v>
      </c>
      <c r="E8" s="185" t="s">
        <v>541</v>
      </c>
      <c r="F8" s="186" t="s">
        <v>44</v>
      </c>
      <c r="G8" s="139"/>
      <c r="H8" s="311">
        <f t="shared" si="1"/>
        <v>0</v>
      </c>
      <c r="I8" s="141"/>
      <c r="J8" s="141"/>
      <c r="K8" s="141"/>
      <c r="L8" s="141"/>
      <c r="M8" s="141"/>
      <c r="N8" s="141"/>
      <c r="O8" s="141"/>
      <c r="P8" s="141"/>
      <c r="Q8" s="141"/>
      <c r="R8" s="141"/>
    </row>
    <row r="9" spans="1:18" s="140" customFormat="1" ht="30" hidden="1" customHeight="1" outlineLevel="1" x14ac:dyDescent="0.3">
      <c r="A9" s="354"/>
      <c r="B9" s="351"/>
      <c r="C9" s="349"/>
      <c r="D9" s="182" t="s">
        <v>597</v>
      </c>
      <c r="E9" s="185" t="s">
        <v>542</v>
      </c>
      <c r="F9" s="186" t="s">
        <v>45</v>
      </c>
      <c r="G9" s="139"/>
      <c r="H9" s="311">
        <f t="shared" si="1"/>
        <v>0</v>
      </c>
      <c r="I9" s="141"/>
      <c r="J9" s="141"/>
      <c r="K9" s="141"/>
      <c r="L9" s="141"/>
      <c r="M9" s="141"/>
      <c r="N9" s="141"/>
      <c r="O9" s="141"/>
      <c r="P9" s="141"/>
      <c r="Q9" s="141"/>
      <c r="R9" s="141"/>
    </row>
    <row r="10" spans="1:18" s="140" customFormat="1" ht="30" hidden="1" customHeight="1" outlineLevel="1" x14ac:dyDescent="0.3">
      <c r="A10" s="354"/>
      <c r="B10" s="351"/>
      <c r="C10" s="349"/>
      <c r="D10" s="182" t="s">
        <v>598</v>
      </c>
      <c r="E10" s="185" t="s">
        <v>543</v>
      </c>
      <c r="F10" s="186" t="s">
        <v>112</v>
      </c>
      <c r="G10" s="139"/>
      <c r="H10" s="311">
        <f t="shared" si="1"/>
        <v>0</v>
      </c>
      <c r="I10" s="141"/>
      <c r="J10" s="141"/>
      <c r="K10" s="141"/>
      <c r="L10" s="141"/>
      <c r="M10" s="141"/>
      <c r="N10" s="141"/>
      <c r="O10" s="141"/>
      <c r="P10" s="141"/>
      <c r="Q10" s="141"/>
      <c r="R10" s="141"/>
    </row>
    <row r="11" spans="1:18" s="140" customFormat="1" ht="30" hidden="1" customHeight="1" outlineLevel="1" x14ac:dyDescent="0.3">
      <c r="A11" s="354"/>
      <c r="B11" s="351"/>
      <c r="C11" s="349"/>
      <c r="D11" s="187" t="s">
        <v>599</v>
      </c>
      <c r="E11" s="185" t="s">
        <v>544</v>
      </c>
      <c r="F11" s="186" t="s">
        <v>46</v>
      </c>
      <c r="G11" s="139"/>
      <c r="H11" s="311">
        <f t="shared" si="1"/>
        <v>0</v>
      </c>
      <c r="I11" s="141"/>
      <c r="J11" s="141"/>
      <c r="K11" s="141"/>
      <c r="L11" s="141"/>
      <c r="M11" s="141"/>
      <c r="N11" s="141"/>
      <c r="O11" s="141"/>
      <c r="P11" s="141"/>
      <c r="Q11" s="141"/>
      <c r="R11" s="141"/>
    </row>
    <row r="12" spans="1:18" s="140" customFormat="1" ht="30" hidden="1" customHeight="1" outlineLevel="1" x14ac:dyDescent="0.3">
      <c r="A12" s="354"/>
      <c r="B12" s="351"/>
      <c r="C12" s="349"/>
      <c r="D12" s="182" t="s">
        <v>600</v>
      </c>
      <c r="E12" s="185" t="s">
        <v>545</v>
      </c>
      <c r="F12" s="186" t="s">
        <v>57</v>
      </c>
      <c r="G12" s="139"/>
      <c r="H12" s="311">
        <f t="shared" si="1"/>
        <v>0</v>
      </c>
      <c r="I12" s="141"/>
      <c r="J12" s="141"/>
      <c r="K12" s="141"/>
      <c r="L12" s="141"/>
      <c r="M12" s="141"/>
      <c r="N12" s="141"/>
      <c r="O12" s="141"/>
      <c r="P12" s="141"/>
      <c r="Q12" s="141"/>
      <c r="R12" s="141"/>
    </row>
    <row r="13" spans="1:18" s="140" customFormat="1" ht="30" hidden="1" customHeight="1" outlineLevel="1" x14ac:dyDescent="0.3">
      <c r="A13" s="354"/>
      <c r="B13" s="351"/>
      <c r="C13" s="349"/>
      <c r="D13" s="187" t="s">
        <v>601</v>
      </c>
      <c r="E13" s="185" t="s">
        <v>546</v>
      </c>
      <c r="F13" s="186" t="s">
        <v>321</v>
      </c>
      <c r="G13" s="139"/>
      <c r="H13" s="311">
        <f t="shared" si="1"/>
        <v>0</v>
      </c>
      <c r="I13" s="141"/>
      <c r="J13" s="141"/>
      <c r="K13" s="141"/>
      <c r="L13" s="141"/>
      <c r="M13" s="141"/>
      <c r="N13" s="141"/>
      <c r="O13" s="141"/>
      <c r="P13" s="141"/>
      <c r="Q13" s="141"/>
      <c r="R13" s="141"/>
    </row>
    <row r="14" spans="1:18" s="140" customFormat="1" ht="30" hidden="1" customHeight="1" outlineLevel="1" x14ac:dyDescent="0.3">
      <c r="A14" s="354"/>
      <c r="B14" s="351"/>
      <c r="C14" s="349"/>
      <c r="D14" s="182" t="s">
        <v>602</v>
      </c>
      <c r="E14" s="185" t="s">
        <v>547</v>
      </c>
      <c r="F14" s="186" t="s">
        <v>47</v>
      </c>
      <c r="G14" s="139"/>
      <c r="H14" s="311">
        <f t="shared" si="1"/>
        <v>0</v>
      </c>
      <c r="I14" s="141"/>
      <c r="J14" s="141"/>
      <c r="K14" s="141"/>
      <c r="L14" s="141"/>
      <c r="M14" s="141"/>
      <c r="N14" s="141"/>
      <c r="O14" s="141"/>
      <c r="P14" s="141"/>
      <c r="Q14" s="141"/>
      <c r="R14" s="141"/>
    </row>
    <row r="15" spans="1:18" s="140" customFormat="1" ht="30" hidden="1" customHeight="1" outlineLevel="1" x14ac:dyDescent="0.3">
      <c r="A15" s="354"/>
      <c r="B15" s="351"/>
      <c r="C15" s="349"/>
      <c r="D15" s="182" t="s">
        <v>133</v>
      </c>
      <c r="E15" s="185" t="s">
        <v>548</v>
      </c>
      <c r="F15" s="186" t="s">
        <v>17</v>
      </c>
      <c r="G15" s="139"/>
      <c r="H15" s="311">
        <f t="shared" si="1"/>
        <v>0</v>
      </c>
      <c r="I15" s="141"/>
      <c r="J15" s="141"/>
      <c r="K15" s="141"/>
      <c r="L15" s="141"/>
      <c r="M15" s="141"/>
      <c r="N15" s="141"/>
      <c r="O15" s="141"/>
      <c r="P15" s="141"/>
      <c r="Q15" s="141"/>
      <c r="R15" s="141"/>
    </row>
    <row r="16" spans="1:18" s="140" customFormat="1" ht="30" hidden="1" customHeight="1" outlineLevel="1" x14ac:dyDescent="0.3">
      <c r="A16" s="354"/>
      <c r="B16" s="351"/>
      <c r="C16" s="349"/>
      <c r="D16" s="182" t="s">
        <v>134</v>
      </c>
      <c r="E16" s="185" t="s">
        <v>549</v>
      </c>
      <c r="F16" s="186" t="s">
        <v>48</v>
      </c>
      <c r="G16" s="139"/>
      <c r="H16" s="311">
        <f t="shared" si="1"/>
        <v>0</v>
      </c>
      <c r="I16" s="141"/>
      <c r="J16" s="141"/>
      <c r="K16" s="141"/>
      <c r="L16" s="141"/>
      <c r="M16" s="141"/>
      <c r="N16" s="141"/>
      <c r="O16" s="141"/>
      <c r="P16" s="141"/>
      <c r="Q16" s="141"/>
      <c r="R16" s="141"/>
    </row>
    <row r="17" spans="1:18" s="140" customFormat="1" ht="30" hidden="1" customHeight="1" outlineLevel="1" x14ac:dyDescent="0.3">
      <c r="A17" s="354"/>
      <c r="B17" s="351"/>
      <c r="C17" s="349"/>
      <c r="D17" s="182" t="s">
        <v>134</v>
      </c>
      <c r="E17" s="185" t="s">
        <v>550</v>
      </c>
      <c r="F17" s="186" t="s">
        <v>49</v>
      </c>
      <c r="G17" s="139"/>
      <c r="H17" s="311">
        <f t="shared" si="1"/>
        <v>0</v>
      </c>
      <c r="I17" s="141"/>
      <c r="J17" s="141"/>
      <c r="K17" s="141"/>
      <c r="L17" s="141"/>
      <c r="M17" s="141"/>
      <c r="N17" s="141"/>
      <c r="O17" s="141"/>
      <c r="P17" s="141"/>
      <c r="Q17" s="141"/>
      <c r="R17" s="141"/>
    </row>
    <row r="18" spans="1:18" s="140" customFormat="1" ht="30" hidden="1" customHeight="1" outlineLevel="1" x14ac:dyDescent="0.3">
      <c r="A18" s="354"/>
      <c r="B18" s="351"/>
      <c r="C18" s="349"/>
      <c r="D18" s="182" t="s">
        <v>603</v>
      </c>
      <c r="E18" s="185" t="s">
        <v>551</v>
      </c>
      <c r="F18" s="186" t="s">
        <v>56</v>
      </c>
      <c r="G18" s="139"/>
      <c r="H18" s="311">
        <f t="shared" si="1"/>
        <v>0</v>
      </c>
      <c r="I18" s="141"/>
      <c r="J18" s="141"/>
      <c r="K18" s="141"/>
      <c r="L18" s="141"/>
      <c r="M18" s="141"/>
      <c r="N18" s="141"/>
      <c r="O18" s="141"/>
      <c r="P18" s="141"/>
      <c r="Q18" s="141"/>
      <c r="R18" s="141"/>
    </row>
    <row r="19" spans="1:18" s="140" customFormat="1" ht="30" hidden="1" customHeight="1" outlineLevel="1" x14ac:dyDescent="0.3">
      <c r="A19" s="354"/>
      <c r="B19" s="351"/>
      <c r="C19" s="349"/>
      <c r="D19" s="182" t="s">
        <v>604</v>
      </c>
      <c r="E19" s="185" t="s">
        <v>552</v>
      </c>
      <c r="F19" s="186" t="s">
        <v>50</v>
      </c>
      <c r="G19" s="139"/>
      <c r="H19" s="311">
        <f t="shared" si="1"/>
        <v>0</v>
      </c>
      <c r="I19" s="141"/>
      <c r="J19" s="141"/>
      <c r="K19" s="141"/>
      <c r="L19" s="141"/>
      <c r="M19" s="141"/>
      <c r="N19" s="141"/>
      <c r="O19" s="141"/>
      <c r="P19" s="141"/>
      <c r="Q19" s="141"/>
      <c r="R19" s="141"/>
    </row>
    <row r="20" spans="1:18" s="140" customFormat="1" ht="30" hidden="1" customHeight="1" outlineLevel="1" x14ac:dyDescent="0.3">
      <c r="A20" s="354"/>
      <c r="B20" s="351"/>
      <c r="C20" s="349"/>
      <c r="D20" s="182" t="s">
        <v>605</v>
      </c>
      <c r="E20" s="185" t="s">
        <v>553</v>
      </c>
      <c r="F20" s="186" t="s">
        <v>51</v>
      </c>
      <c r="G20" s="139"/>
      <c r="H20" s="311">
        <f t="shared" si="1"/>
        <v>0</v>
      </c>
      <c r="I20" s="141"/>
      <c r="J20" s="141"/>
      <c r="K20" s="141"/>
      <c r="L20" s="141"/>
      <c r="M20" s="141"/>
      <c r="N20" s="141"/>
      <c r="O20" s="141"/>
      <c r="P20" s="141"/>
      <c r="Q20" s="141"/>
      <c r="R20" s="141"/>
    </row>
    <row r="21" spans="1:18" s="140" customFormat="1" ht="30" hidden="1" customHeight="1" outlineLevel="1" x14ac:dyDescent="0.3">
      <c r="A21" s="354"/>
      <c r="B21" s="351"/>
      <c r="C21" s="349"/>
      <c r="D21" s="182" t="s">
        <v>604</v>
      </c>
      <c r="E21" s="185" t="s">
        <v>554</v>
      </c>
      <c r="F21" s="186" t="s">
        <v>52</v>
      </c>
      <c r="G21" s="139"/>
      <c r="H21" s="311">
        <f t="shared" si="1"/>
        <v>0</v>
      </c>
      <c r="I21" s="141"/>
      <c r="J21" s="141"/>
      <c r="K21" s="141"/>
      <c r="L21" s="141"/>
      <c r="M21" s="141"/>
      <c r="N21" s="141"/>
      <c r="O21" s="141"/>
      <c r="P21" s="141"/>
      <c r="Q21" s="141"/>
      <c r="R21" s="141"/>
    </row>
    <row r="22" spans="1:18" s="140" customFormat="1" ht="30" hidden="1" customHeight="1" outlineLevel="1" x14ac:dyDescent="0.3">
      <c r="A22" s="354"/>
      <c r="B22" s="351"/>
      <c r="C22" s="352"/>
      <c r="D22" s="182" t="s">
        <v>606</v>
      </c>
      <c r="E22" s="185" t="s">
        <v>555</v>
      </c>
      <c r="F22" s="186" t="s">
        <v>13</v>
      </c>
      <c r="G22" s="139"/>
      <c r="H22" s="311">
        <f t="shared" si="1"/>
        <v>0</v>
      </c>
      <c r="I22" s="141"/>
      <c r="J22" s="141"/>
      <c r="K22" s="141"/>
      <c r="L22" s="141"/>
      <c r="M22" s="141"/>
      <c r="N22" s="141"/>
      <c r="O22" s="141"/>
      <c r="P22" s="141"/>
      <c r="Q22" s="141"/>
      <c r="R22" s="141"/>
    </row>
    <row r="23" spans="1:18" s="140" customFormat="1" ht="30" hidden="1" customHeight="1" outlineLevel="1" x14ac:dyDescent="0.3">
      <c r="A23" s="354"/>
      <c r="B23" s="351"/>
      <c r="C23" s="188" t="s">
        <v>3066</v>
      </c>
      <c r="D23" s="182" t="s">
        <v>606</v>
      </c>
      <c r="E23" s="189" t="s">
        <v>556</v>
      </c>
      <c r="F23" s="190" t="s">
        <v>322</v>
      </c>
      <c r="G23" s="139"/>
      <c r="H23" s="311">
        <f>SUM(I23:R23)</f>
        <v>0</v>
      </c>
      <c r="I23" s="141"/>
      <c r="J23" s="141"/>
      <c r="K23" s="141"/>
      <c r="L23" s="141"/>
      <c r="M23" s="141"/>
      <c r="N23" s="141"/>
      <c r="O23" s="141"/>
      <c r="P23" s="141"/>
      <c r="Q23" s="141"/>
      <c r="R23" s="141"/>
    </row>
    <row r="24" spans="1:18" s="140" customFormat="1" ht="30" hidden="1" customHeight="1" outlineLevel="1" x14ac:dyDescent="0.3">
      <c r="A24" s="354"/>
      <c r="B24" s="351"/>
      <c r="C24" s="188" t="s">
        <v>3074</v>
      </c>
      <c r="D24" s="182" t="s">
        <v>606</v>
      </c>
      <c r="E24" s="191" t="s">
        <v>557</v>
      </c>
      <c r="F24" s="186" t="s">
        <v>3078</v>
      </c>
      <c r="G24" s="139"/>
      <c r="H24" s="311">
        <f>SUM(I24:R24)</f>
        <v>0</v>
      </c>
      <c r="I24" s="141"/>
      <c r="J24" s="141"/>
      <c r="K24" s="141"/>
      <c r="L24" s="141"/>
      <c r="M24" s="141"/>
      <c r="N24" s="141"/>
      <c r="O24" s="141"/>
      <c r="P24" s="141"/>
      <c r="Q24" s="141"/>
      <c r="R24" s="141"/>
    </row>
    <row r="25" spans="1:18" s="140" customFormat="1" ht="30" hidden="1" customHeight="1" outlineLevel="1" x14ac:dyDescent="0.3">
      <c r="A25" s="354"/>
      <c r="B25" s="351"/>
      <c r="C25" s="188" t="s">
        <v>328</v>
      </c>
      <c r="D25" s="182" t="s">
        <v>606</v>
      </c>
      <c r="E25" s="192" t="s">
        <v>558</v>
      </c>
      <c r="F25" s="193" t="s">
        <v>120</v>
      </c>
      <c r="G25" s="139"/>
      <c r="H25" s="311">
        <f>COUNTA(I25:R25)</f>
        <v>0</v>
      </c>
      <c r="I25" s="141"/>
      <c r="J25" s="141"/>
      <c r="K25" s="141"/>
      <c r="L25" s="141"/>
      <c r="M25" s="141"/>
      <c r="N25" s="141"/>
      <c r="O25" s="141"/>
      <c r="P25" s="141"/>
      <c r="Q25" s="141"/>
      <c r="R25" s="141"/>
    </row>
    <row r="26" spans="1:18" s="140" customFormat="1" ht="30" hidden="1" customHeight="1" outlineLevel="1" x14ac:dyDescent="0.3">
      <c r="A26" s="354"/>
      <c r="B26" s="351"/>
      <c r="C26" s="188" t="s">
        <v>77</v>
      </c>
      <c r="D26" s="182" t="s">
        <v>606</v>
      </c>
      <c r="E26" s="192" t="s">
        <v>559</v>
      </c>
      <c r="F26" s="193" t="s">
        <v>114</v>
      </c>
      <c r="G26" s="139"/>
      <c r="H26" s="311">
        <f>COUNTA(I26:R26)</f>
        <v>0</v>
      </c>
      <c r="I26" s="141"/>
      <c r="J26" s="141"/>
      <c r="K26" s="141"/>
      <c r="L26" s="141"/>
      <c r="M26" s="141"/>
      <c r="N26" s="141"/>
      <c r="O26" s="141"/>
      <c r="P26" s="141"/>
      <c r="Q26" s="141"/>
      <c r="R26" s="141"/>
    </row>
    <row r="27" spans="1:18" s="140" customFormat="1" ht="30" hidden="1" customHeight="1" outlineLevel="1" x14ac:dyDescent="0.3">
      <c r="A27" s="354"/>
      <c r="B27" s="351"/>
      <c r="C27" s="188" t="s">
        <v>329</v>
      </c>
      <c r="D27" s="182" t="s">
        <v>606</v>
      </c>
      <c r="E27" s="189" t="s">
        <v>560</v>
      </c>
      <c r="F27" s="190" t="s">
        <v>890</v>
      </c>
      <c r="G27" s="307"/>
      <c r="H27" s="312"/>
      <c r="I27" s="147"/>
      <c r="J27" s="147"/>
      <c r="K27" s="147"/>
      <c r="L27" s="147"/>
      <c r="M27" s="147"/>
      <c r="N27" s="147"/>
      <c r="O27" s="147"/>
      <c r="P27" s="147"/>
      <c r="Q27" s="147"/>
      <c r="R27" s="147"/>
    </row>
    <row r="28" spans="1:18" s="140" customFormat="1" ht="30" hidden="1" customHeight="1" outlineLevel="1" x14ac:dyDescent="0.3">
      <c r="A28" s="354"/>
      <c r="B28" s="351"/>
      <c r="C28" s="188"/>
      <c r="D28" s="182"/>
      <c r="E28" s="191" t="s">
        <v>561</v>
      </c>
      <c r="F28" s="191" t="s">
        <v>891</v>
      </c>
      <c r="G28" s="139"/>
      <c r="H28" s="311">
        <f>COUNTA(I28:R28)</f>
        <v>0</v>
      </c>
      <c r="I28" s="141"/>
      <c r="J28" s="141"/>
      <c r="K28" s="141"/>
      <c r="L28" s="141"/>
      <c r="M28" s="141"/>
      <c r="N28" s="141"/>
      <c r="O28" s="141"/>
      <c r="P28" s="141"/>
      <c r="Q28" s="141"/>
      <c r="R28" s="141"/>
    </row>
    <row r="29" spans="1:18" s="140" customFormat="1" ht="30" hidden="1" customHeight="1" outlineLevel="1" x14ac:dyDescent="0.3">
      <c r="A29" s="354"/>
      <c r="B29" s="351"/>
      <c r="C29" s="188"/>
      <c r="D29" s="182" t="s">
        <v>606</v>
      </c>
      <c r="E29" s="191" t="s">
        <v>562</v>
      </c>
      <c r="F29" s="186" t="s">
        <v>886</v>
      </c>
      <c r="G29" s="139"/>
      <c r="H29" s="311">
        <f>COUNTA(I29:R29)</f>
        <v>0</v>
      </c>
      <c r="I29" s="141"/>
      <c r="J29" s="141"/>
      <c r="K29" s="141"/>
      <c r="L29" s="141"/>
      <c r="M29" s="141"/>
      <c r="N29" s="141"/>
      <c r="O29" s="141"/>
      <c r="P29" s="141"/>
      <c r="Q29" s="141"/>
      <c r="R29" s="141"/>
    </row>
    <row r="30" spans="1:18" s="140" customFormat="1" ht="30" hidden="1" customHeight="1" outlineLevel="1" x14ac:dyDescent="0.3">
      <c r="A30" s="354"/>
      <c r="B30" s="351"/>
      <c r="C30" s="188" t="s">
        <v>37</v>
      </c>
      <c r="D30" s="182" t="s">
        <v>606</v>
      </c>
      <c r="E30" s="191" t="s">
        <v>563</v>
      </c>
      <c r="F30" s="186" t="s">
        <v>887</v>
      </c>
      <c r="G30" s="139"/>
      <c r="H30" s="311">
        <f>COUNTA(I30:R30)</f>
        <v>0</v>
      </c>
      <c r="I30" s="141"/>
      <c r="J30" s="141"/>
      <c r="K30" s="141"/>
      <c r="L30" s="141"/>
      <c r="M30" s="141"/>
      <c r="N30" s="141"/>
      <c r="O30" s="141"/>
      <c r="P30" s="141"/>
      <c r="Q30" s="141"/>
      <c r="R30" s="141"/>
    </row>
    <row r="31" spans="1:18" s="140" customFormat="1" ht="30" hidden="1" customHeight="1" outlineLevel="1" x14ac:dyDescent="0.3">
      <c r="A31" s="354"/>
      <c r="B31" s="351"/>
      <c r="C31" s="188" t="s">
        <v>36</v>
      </c>
      <c r="D31" s="182" t="s">
        <v>606</v>
      </c>
      <c r="E31" s="191" t="s">
        <v>889</v>
      </c>
      <c r="F31" s="194" t="s">
        <v>888</v>
      </c>
      <c r="G31" s="139"/>
      <c r="H31" s="311">
        <f>COUNTA(I31:R31)</f>
        <v>0</v>
      </c>
      <c r="I31" s="141"/>
      <c r="J31" s="141"/>
      <c r="K31" s="141"/>
      <c r="L31" s="141"/>
      <c r="M31" s="141"/>
      <c r="N31" s="141"/>
      <c r="O31" s="141"/>
      <c r="P31" s="141"/>
      <c r="Q31" s="141"/>
      <c r="R31" s="141"/>
    </row>
    <row r="32" spans="1:18" s="140" customFormat="1" ht="30" hidden="1" customHeight="1" outlineLevel="1" x14ac:dyDescent="0.3">
      <c r="A32" s="354"/>
      <c r="B32" s="351"/>
      <c r="C32" s="188"/>
      <c r="D32" s="182" t="s">
        <v>138</v>
      </c>
      <c r="E32" s="189" t="s">
        <v>564</v>
      </c>
      <c r="F32" s="190" t="s">
        <v>81</v>
      </c>
      <c r="G32" s="307"/>
      <c r="H32" s="312"/>
      <c r="I32" s="147"/>
      <c r="J32" s="147"/>
      <c r="K32" s="147"/>
      <c r="L32" s="147"/>
      <c r="M32" s="147"/>
      <c r="N32" s="147"/>
      <c r="O32" s="147"/>
      <c r="P32" s="147"/>
      <c r="Q32" s="147"/>
      <c r="R32" s="147"/>
    </row>
    <row r="33" spans="1:21" s="140" customFormat="1" ht="30" hidden="1" customHeight="1" outlineLevel="1" x14ac:dyDescent="0.3">
      <c r="A33" s="354"/>
      <c r="B33" s="351"/>
      <c r="C33" s="188"/>
      <c r="D33" s="182" t="s">
        <v>606</v>
      </c>
      <c r="E33" s="195" t="s">
        <v>565</v>
      </c>
      <c r="F33" s="186" t="s">
        <v>611</v>
      </c>
      <c r="G33" s="139"/>
      <c r="H33" s="311">
        <f t="shared" ref="H33:H40" si="2">COUNTA(I33:R33)</f>
        <v>0</v>
      </c>
      <c r="I33" s="141"/>
      <c r="J33" s="141"/>
      <c r="K33" s="141"/>
      <c r="L33" s="141"/>
      <c r="M33" s="141"/>
      <c r="N33" s="141"/>
      <c r="O33" s="141"/>
      <c r="P33" s="141"/>
      <c r="Q33" s="141"/>
      <c r="R33" s="141"/>
    </row>
    <row r="34" spans="1:21" s="140" customFormat="1" ht="30" hidden="1" customHeight="1" outlineLevel="1" x14ac:dyDescent="0.3">
      <c r="A34" s="354"/>
      <c r="B34" s="351"/>
      <c r="C34" s="188"/>
      <c r="D34" s="182" t="s">
        <v>606</v>
      </c>
      <c r="E34" s="195" t="s">
        <v>566</v>
      </c>
      <c r="F34" s="186" t="s">
        <v>612</v>
      </c>
      <c r="G34" s="139"/>
      <c r="H34" s="311">
        <f t="shared" si="2"/>
        <v>0</v>
      </c>
      <c r="I34" s="141"/>
      <c r="J34" s="141"/>
      <c r="K34" s="141"/>
      <c r="L34" s="141"/>
      <c r="M34" s="141"/>
      <c r="N34" s="141"/>
      <c r="O34" s="141"/>
      <c r="P34" s="141"/>
      <c r="Q34" s="141"/>
      <c r="R34" s="141"/>
    </row>
    <row r="35" spans="1:21" s="140" customFormat="1" ht="30" hidden="1" customHeight="1" outlineLevel="1" x14ac:dyDescent="0.3">
      <c r="A35" s="354"/>
      <c r="B35" s="351"/>
      <c r="C35" s="188"/>
      <c r="D35" s="182"/>
      <c r="E35" s="195" t="s">
        <v>567</v>
      </c>
      <c r="F35" s="186" t="s">
        <v>620</v>
      </c>
      <c r="G35" s="139"/>
      <c r="H35" s="311">
        <f t="shared" si="2"/>
        <v>0</v>
      </c>
      <c r="I35" s="141"/>
      <c r="J35" s="141"/>
      <c r="K35" s="141"/>
      <c r="L35" s="141"/>
      <c r="M35" s="141"/>
      <c r="N35" s="141"/>
      <c r="O35" s="141"/>
      <c r="P35" s="141"/>
      <c r="Q35" s="141"/>
      <c r="R35" s="141"/>
    </row>
    <row r="36" spans="1:21" s="140" customFormat="1" ht="30" hidden="1" customHeight="1" outlineLevel="1" x14ac:dyDescent="0.3">
      <c r="A36" s="354"/>
      <c r="B36" s="351"/>
      <c r="C36" s="188" t="s">
        <v>894</v>
      </c>
      <c r="D36" s="182"/>
      <c r="E36" s="189" t="s">
        <v>892</v>
      </c>
      <c r="F36" s="190" t="s">
        <v>893</v>
      </c>
      <c r="G36" s="139"/>
      <c r="H36" s="311">
        <f t="shared" si="2"/>
        <v>0</v>
      </c>
      <c r="I36" s="141"/>
      <c r="J36" s="141"/>
      <c r="K36" s="141"/>
      <c r="L36" s="141"/>
      <c r="M36" s="141"/>
      <c r="N36" s="141"/>
      <c r="O36" s="141"/>
      <c r="P36" s="141"/>
      <c r="Q36" s="141"/>
      <c r="R36" s="141"/>
    </row>
    <row r="37" spans="1:21" s="140" customFormat="1" ht="30" hidden="1" customHeight="1" outlineLevel="1" x14ac:dyDescent="0.3">
      <c r="A37" s="354"/>
      <c r="B37" s="350" t="s">
        <v>7</v>
      </c>
      <c r="C37" s="188" t="s">
        <v>879</v>
      </c>
      <c r="D37" s="182" t="s">
        <v>606</v>
      </c>
      <c r="E37" s="189" t="s">
        <v>568</v>
      </c>
      <c r="F37" s="190" t="s">
        <v>883</v>
      </c>
      <c r="G37" s="139"/>
      <c r="H37" s="311">
        <f t="shared" si="2"/>
        <v>0</v>
      </c>
      <c r="I37" s="141"/>
      <c r="J37" s="141"/>
      <c r="K37" s="141"/>
      <c r="L37" s="141"/>
      <c r="M37" s="141"/>
      <c r="N37" s="141"/>
      <c r="O37" s="141"/>
      <c r="P37" s="141"/>
      <c r="Q37" s="141"/>
      <c r="R37" s="141"/>
    </row>
    <row r="38" spans="1:21" s="140" customFormat="1" ht="30" hidden="1" customHeight="1" outlineLevel="1" x14ac:dyDescent="0.3">
      <c r="A38" s="354"/>
      <c r="B38" s="351"/>
      <c r="C38" s="188" t="s">
        <v>334</v>
      </c>
      <c r="D38" s="182" t="s">
        <v>607</v>
      </c>
      <c r="E38" s="191" t="s">
        <v>569</v>
      </c>
      <c r="F38" s="194" t="s">
        <v>53</v>
      </c>
      <c r="G38" s="139"/>
      <c r="H38" s="311">
        <f t="shared" si="2"/>
        <v>0</v>
      </c>
      <c r="I38" s="141"/>
      <c r="J38" s="141"/>
      <c r="K38" s="141"/>
      <c r="L38" s="141"/>
      <c r="M38" s="141"/>
      <c r="N38" s="141"/>
      <c r="O38" s="141"/>
      <c r="P38" s="141"/>
      <c r="Q38" s="141"/>
      <c r="R38" s="141"/>
    </row>
    <row r="39" spans="1:21" s="140" customFormat="1" ht="30" hidden="1" customHeight="1" outlineLevel="1" x14ac:dyDescent="0.3">
      <c r="A39" s="354"/>
      <c r="B39" s="351"/>
      <c r="C39" s="188" t="s">
        <v>880</v>
      </c>
      <c r="D39" s="182" t="s">
        <v>606</v>
      </c>
      <c r="E39" s="195" t="s">
        <v>570</v>
      </c>
      <c r="F39" s="186" t="s">
        <v>78</v>
      </c>
      <c r="G39" s="139"/>
      <c r="H39" s="311">
        <f t="shared" si="2"/>
        <v>0</v>
      </c>
      <c r="I39" s="141"/>
      <c r="J39" s="141"/>
      <c r="K39" s="141"/>
      <c r="L39" s="141"/>
      <c r="M39" s="141"/>
      <c r="N39" s="141"/>
      <c r="O39" s="141"/>
      <c r="P39" s="141"/>
      <c r="Q39" s="141"/>
      <c r="R39" s="141"/>
    </row>
    <row r="40" spans="1:21" s="140" customFormat="1" ht="30" hidden="1" customHeight="1" outlineLevel="1" x14ac:dyDescent="0.3">
      <c r="A40" s="354"/>
      <c r="B40" s="351"/>
      <c r="C40" s="188" t="s">
        <v>3067</v>
      </c>
      <c r="D40" s="182" t="s">
        <v>606</v>
      </c>
      <c r="E40" s="195" t="s">
        <v>571</v>
      </c>
      <c r="F40" s="186" t="s">
        <v>323</v>
      </c>
      <c r="G40" s="139"/>
      <c r="H40" s="311">
        <f t="shared" si="2"/>
        <v>0</v>
      </c>
      <c r="I40" s="141"/>
      <c r="J40" s="141"/>
      <c r="K40" s="141"/>
      <c r="L40" s="141"/>
      <c r="M40" s="141"/>
      <c r="N40" s="141"/>
      <c r="O40" s="141"/>
      <c r="P40" s="141"/>
      <c r="Q40" s="141"/>
      <c r="R40" s="141"/>
    </row>
    <row r="41" spans="1:21" s="140" customFormat="1" ht="67.2" hidden="1" customHeight="1" outlineLevel="1" x14ac:dyDescent="0.3">
      <c r="A41" s="354"/>
      <c r="B41" s="351"/>
      <c r="C41" s="188" t="s">
        <v>3068</v>
      </c>
      <c r="D41" s="182" t="s">
        <v>606</v>
      </c>
      <c r="E41" s="192" t="s">
        <v>572</v>
      </c>
      <c r="F41" s="184" t="s">
        <v>881</v>
      </c>
      <c r="G41" s="139"/>
      <c r="H41" s="311">
        <f>SUM(I41:R41)</f>
        <v>0</v>
      </c>
      <c r="I41" s="141"/>
      <c r="J41" s="141"/>
      <c r="K41" s="141"/>
      <c r="L41" s="141"/>
      <c r="M41" s="141"/>
      <c r="N41" s="141"/>
      <c r="O41" s="141"/>
      <c r="P41" s="141"/>
      <c r="Q41" s="141"/>
      <c r="R41" s="141"/>
    </row>
    <row r="42" spans="1:21" s="140" customFormat="1" ht="64.2" hidden="1" customHeight="1" outlineLevel="1" x14ac:dyDescent="0.3">
      <c r="A42" s="354"/>
      <c r="B42" s="351"/>
      <c r="C42" s="188" t="s">
        <v>3069</v>
      </c>
      <c r="D42" s="182" t="s">
        <v>606</v>
      </c>
      <c r="E42" s="192" t="s">
        <v>573</v>
      </c>
      <c r="F42" s="184" t="s">
        <v>39</v>
      </c>
      <c r="G42" s="139"/>
      <c r="H42" s="311">
        <f>SUM(I42:R42)</f>
        <v>0</v>
      </c>
      <c r="I42" s="141"/>
      <c r="J42" s="141"/>
      <c r="K42" s="141"/>
      <c r="L42" s="141"/>
      <c r="M42" s="141"/>
      <c r="N42" s="141"/>
      <c r="O42" s="141"/>
      <c r="P42" s="141"/>
      <c r="Q42" s="141"/>
      <c r="R42" s="141"/>
    </row>
    <row r="43" spans="1:21" s="140" customFormat="1" ht="64.2" hidden="1" customHeight="1" outlineLevel="1" x14ac:dyDescent="0.3">
      <c r="A43" s="354"/>
      <c r="B43" s="351"/>
      <c r="C43" s="188" t="s">
        <v>3070</v>
      </c>
      <c r="D43" s="182"/>
      <c r="E43" s="192" t="s">
        <v>574</v>
      </c>
      <c r="F43" s="193" t="s">
        <v>884</v>
      </c>
      <c r="G43" s="139"/>
      <c r="H43" s="313">
        <f>C199</f>
        <v>0</v>
      </c>
      <c r="I43" s="169">
        <f t="shared" ref="I43:R43" si="3">COUNTA(I200:I269)</f>
        <v>0</v>
      </c>
      <c r="J43" s="169">
        <f t="shared" si="3"/>
        <v>0</v>
      </c>
      <c r="K43" s="169">
        <f t="shared" si="3"/>
        <v>0</v>
      </c>
      <c r="L43" s="169">
        <f t="shared" si="3"/>
        <v>0</v>
      </c>
      <c r="M43" s="169">
        <f t="shared" si="3"/>
        <v>0</v>
      </c>
      <c r="N43" s="169">
        <f t="shared" si="3"/>
        <v>0</v>
      </c>
      <c r="O43" s="169">
        <f t="shared" si="3"/>
        <v>0</v>
      </c>
      <c r="P43" s="169">
        <f t="shared" si="3"/>
        <v>0</v>
      </c>
      <c r="Q43" s="169">
        <f t="shared" si="3"/>
        <v>0</v>
      </c>
      <c r="R43" s="169">
        <f t="shared" si="3"/>
        <v>0</v>
      </c>
      <c r="U43" s="170"/>
    </row>
    <row r="44" spans="1:21" s="140" customFormat="1" ht="30" hidden="1" customHeight="1" outlineLevel="1" x14ac:dyDescent="0.3">
      <c r="A44" s="354"/>
      <c r="B44" s="351"/>
      <c r="C44" s="188" t="s">
        <v>897</v>
      </c>
      <c r="D44" s="182" t="s">
        <v>606</v>
      </c>
      <c r="E44" s="192" t="s">
        <v>895</v>
      </c>
      <c r="F44" s="193" t="s">
        <v>896</v>
      </c>
      <c r="G44" s="139"/>
      <c r="H44" s="311">
        <f>SUM(I44:R44)</f>
        <v>0</v>
      </c>
      <c r="I44" s="141"/>
      <c r="J44" s="141"/>
      <c r="K44" s="141"/>
      <c r="L44" s="141"/>
      <c r="M44" s="141"/>
      <c r="N44" s="141"/>
      <c r="O44" s="141"/>
      <c r="P44" s="141"/>
      <c r="Q44" s="141"/>
      <c r="R44" s="141"/>
    </row>
    <row r="45" spans="1:21" s="140" customFormat="1" ht="30" hidden="1" customHeight="1" outlineLevel="1" x14ac:dyDescent="0.3">
      <c r="A45" s="354"/>
      <c r="B45" s="350" t="s">
        <v>8</v>
      </c>
      <c r="C45" s="188" t="s">
        <v>3071</v>
      </c>
      <c r="D45" s="182" t="s">
        <v>606</v>
      </c>
      <c r="E45" s="189" t="s">
        <v>575</v>
      </c>
      <c r="F45" s="190" t="s">
        <v>55</v>
      </c>
      <c r="G45" s="141"/>
      <c r="H45" s="310">
        <f>SUM(I45:R45)</f>
        <v>0</v>
      </c>
      <c r="I45" s="169">
        <f>IF(COUNTA(I46:I50)&gt;0,1,0)</f>
        <v>0</v>
      </c>
      <c r="J45" s="169">
        <f>IF(COUNTA(J46:J50)&gt;0,1,0)</f>
        <v>0</v>
      </c>
      <c r="K45" s="169">
        <f t="shared" ref="K45:R45" si="4">IF(COUNTA(K46:K50)&gt;0,1,0)</f>
        <v>0</v>
      </c>
      <c r="L45" s="169">
        <f t="shared" si="4"/>
        <v>0</v>
      </c>
      <c r="M45" s="169">
        <f t="shared" si="4"/>
        <v>0</v>
      </c>
      <c r="N45" s="169">
        <f t="shared" si="4"/>
        <v>0</v>
      </c>
      <c r="O45" s="169">
        <f t="shared" si="4"/>
        <v>0</v>
      </c>
      <c r="P45" s="169">
        <f t="shared" si="4"/>
        <v>0</v>
      </c>
      <c r="Q45" s="169">
        <f t="shared" si="4"/>
        <v>0</v>
      </c>
      <c r="R45" s="169">
        <f t="shared" si="4"/>
        <v>0</v>
      </c>
    </row>
    <row r="46" spans="1:21" s="144" customFormat="1" ht="30" hidden="1" customHeight="1" outlineLevel="1" x14ac:dyDescent="0.3">
      <c r="A46" s="354"/>
      <c r="B46" s="351"/>
      <c r="C46" s="188" t="s">
        <v>38</v>
      </c>
      <c r="D46" s="182" t="s">
        <v>606</v>
      </c>
      <c r="E46" s="191" t="s">
        <v>576</v>
      </c>
      <c r="F46" s="194" t="s">
        <v>613</v>
      </c>
      <c r="G46" s="142"/>
      <c r="H46" s="311">
        <f>COUNTA(I46:R46)</f>
        <v>0</v>
      </c>
      <c r="I46" s="143"/>
      <c r="J46" s="143"/>
      <c r="K46" s="143"/>
      <c r="L46" s="143"/>
      <c r="M46" s="143"/>
      <c r="N46" s="143"/>
      <c r="O46" s="143"/>
      <c r="P46" s="143"/>
      <c r="Q46" s="143"/>
      <c r="R46" s="143"/>
    </row>
    <row r="47" spans="1:21" s="140" customFormat="1" ht="30" hidden="1" customHeight="1" outlineLevel="1" x14ac:dyDescent="0.3">
      <c r="A47" s="354"/>
      <c r="B47" s="351"/>
      <c r="C47" s="188" t="s">
        <v>40</v>
      </c>
      <c r="D47" s="196" t="s">
        <v>608</v>
      </c>
      <c r="E47" s="191" t="s">
        <v>577</v>
      </c>
      <c r="F47" s="194" t="s">
        <v>619</v>
      </c>
      <c r="G47" s="139"/>
      <c r="H47" s="311">
        <f>COUNTA(I47:R47)</f>
        <v>0</v>
      </c>
      <c r="I47" s="141"/>
      <c r="J47" s="141"/>
      <c r="K47" s="141"/>
      <c r="L47" s="141"/>
      <c r="M47" s="141"/>
      <c r="N47" s="141"/>
      <c r="O47" s="141"/>
      <c r="P47" s="141"/>
      <c r="Q47" s="141"/>
      <c r="R47" s="141"/>
    </row>
    <row r="48" spans="1:21" s="140" customFormat="1" ht="30" hidden="1" customHeight="1" outlineLevel="1" x14ac:dyDescent="0.3">
      <c r="A48" s="354"/>
      <c r="B48" s="351"/>
      <c r="C48" s="188" t="s">
        <v>41</v>
      </c>
      <c r="D48" s="182" t="s">
        <v>604</v>
      </c>
      <c r="E48" s="191" t="s">
        <v>578</v>
      </c>
      <c r="F48" s="194" t="s">
        <v>614</v>
      </c>
      <c r="G48" s="139"/>
      <c r="H48" s="311">
        <f>COUNTA(I48:R48)</f>
        <v>0</v>
      </c>
      <c r="I48" s="141"/>
      <c r="J48" s="141"/>
      <c r="K48" s="141"/>
      <c r="L48" s="141"/>
      <c r="M48" s="141"/>
      <c r="N48" s="141"/>
      <c r="O48" s="141"/>
      <c r="P48" s="141"/>
      <c r="Q48" s="141"/>
      <c r="R48" s="141"/>
    </row>
    <row r="49" spans="1:18" s="140" customFormat="1" ht="30" hidden="1" customHeight="1" outlineLevel="1" x14ac:dyDescent="0.3">
      <c r="A49" s="354"/>
      <c r="B49" s="351"/>
      <c r="C49" s="188" t="s">
        <v>330</v>
      </c>
      <c r="D49" s="196" t="s">
        <v>609</v>
      </c>
      <c r="E49" s="191" t="s">
        <v>579</v>
      </c>
      <c r="F49" s="194" t="s">
        <v>615</v>
      </c>
      <c r="G49" s="139"/>
      <c r="H49" s="311">
        <f>COUNTA(I49:R49)</f>
        <v>0</v>
      </c>
      <c r="I49" s="141"/>
      <c r="J49" s="141"/>
      <c r="K49" s="141"/>
      <c r="L49" s="141"/>
      <c r="M49" s="141"/>
      <c r="N49" s="141"/>
      <c r="O49" s="141"/>
      <c r="P49" s="141"/>
      <c r="Q49" s="141"/>
      <c r="R49" s="141"/>
    </row>
    <row r="50" spans="1:18" s="140" customFormat="1" ht="46.2" hidden="1" customHeight="1" outlineLevel="1" x14ac:dyDescent="0.3">
      <c r="A50" s="354"/>
      <c r="B50" s="351"/>
      <c r="C50" s="188" t="s">
        <v>115</v>
      </c>
      <c r="D50" s="182" t="s">
        <v>135</v>
      </c>
      <c r="E50" s="191" t="s">
        <v>580</v>
      </c>
      <c r="F50" s="194" t="s">
        <v>3033</v>
      </c>
      <c r="G50" s="139"/>
      <c r="H50" s="311">
        <f>COUNTA(I50:R50)</f>
        <v>0</v>
      </c>
      <c r="I50" s="141"/>
      <c r="J50" s="141"/>
      <c r="K50" s="141"/>
      <c r="L50" s="141"/>
      <c r="M50" s="141"/>
      <c r="N50" s="141"/>
      <c r="O50" s="141"/>
      <c r="P50" s="141"/>
      <c r="Q50" s="141"/>
      <c r="R50" s="141"/>
    </row>
    <row r="51" spans="1:18" s="140" customFormat="1" ht="30" hidden="1" customHeight="1" outlineLevel="1" x14ac:dyDescent="0.3">
      <c r="A51" s="354"/>
      <c r="B51" s="351"/>
      <c r="C51" s="348" t="s">
        <v>610</v>
      </c>
      <c r="D51" s="182" t="s">
        <v>606</v>
      </c>
      <c r="E51" s="192" t="s">
        <v>581</v>
      </c>
      <c r="F51" s="193" t="s">
        <v>54</v>
      </c>
      <c r="G51" s="307"/>
      <c r="H51" s="312"/>
      <c r="I51" s="147"/>
      <c r="J51" s="147"/>
      <c r="K51" s="147"/>
      <c r="L51" s="147"/>
      <c r="M51" s="147"/>
      <c r="N51" s="147"/>
      <c r="O51" s="147"/>
      <c r="P51" s="147"/>
      <c r="Q51" s="147"/>
      <c r="R51" s="147"/>
    </row>
    <row r="52" spans="1:18" s="140" customFormat="1" ht="30" hidden="1" customHeight="1" outlineLevel="1" x14ac:dyDescent="0.3">
      <c r="A52" s="354"/>
      <c r="B52" s="351"/>
      <c r="C52" s="349"/>
      <c r="D52" s="182" t="s">
        <v>606</v>
      </c>
      <c r="E52" s="191" t="s">
        <v>582</v>
      </c>
      <c r="F52" s="194" t="s">
        <v>616</v>
      </c>
      <c r="G52" s="139"/>
      <c r="H52" s="311">
        <f>COUNTA(I52:R52)</f>
        <v>0</v>
      </c>
      <c r="I52" s="141"/>
      <c r="J52" s="141"/>
      <c r="K52" s="141"/>
      <c r="L52" s="141"/>
      <c r="M52" s="141"/>
      <c r="N52" s="141"/>
      <c r="O52" s="141"/>
      <c r="P52" s="141"/>
      <c r="Q52" s="141"/>
      <c r="R52" s="141"/>
    </row>
    <row r="53" spans="1:18" s="140" customFormat="1" ht="30" hidden="1" customHeight="1" outlineLevel="1" x14ac:dyDescent="0.3">
      <c r="A53" s="354"/>
      <c r="B53" s="351"/>
      <c r="C53" s="349"/>
      <c r="D53" s="182" t="s">
        <v>606</v>
      </c>
      <c r="E53" s="191" t="s">
        <v>583</v>
      </c>
      <c r="F53" s="194" t="s">
        <v>617</v>
      </c>
      <c r="G53" s="139"/>
      <c r="H53" s="311">
        <f>COUNTA(I53:R53)</f>
        <v>0</v>
      </c>
      <c r="I53" s="141"/>
      <c r="J53" s="141"/>
      <c r="K53" s="141"/>
      <c r="L53" s="141"/>
      <c r="M53" s="141"/>
      <c r="N53" s="141"/>
      <c r="O53" s="141"/>
      <c r="P53" s="141"/>
      <c r="Q53" s="141"/>
      <c r="R53" s="141"/>
    </row>
    <row r="54" spans="1:18" s="140" customFormat="1" ht="30" hidden="1" customHeight="1" outlineLevel="1" x14ac:dyDescent="0.3">
      <c r="A54" s="354"/>
      <c r="B54" s="351"/>
      <c r="C54" s="352"/>
      <c r="D54" s="182" t="s">
        <v>606</v>
      </c>
      <c r="E54" s="191" t="s">
        <v>584</v>
      </c>
      <c r="F54" s="194" t="s">
        <v>618</v>
      </c>
      <c r="G54" s="139"/>
      <c r="H54" s="311">
        <f>COUNTA(I54:R54)</f>
        <v>0</v>
      </c>
      <c r="I54" s="141"/>
      <c r="J54" s="141"/>
      <c r="K54" s="141"/>
      <c r="L54" s="141"/>
      <c r="M54" s="141"/>
      <c r="N54" s="141"/>
      <c r="O54" s="141"/>
      <c r="P54" s="141"/>
      <c r="Q54" s="141"/>
      <c r="R54" s="141"/>
    </row>
    <row r="55" spans="1:18" s="140" customFormat="1" ht="281.10000000000002" hidden="1" customHeight="1" outlineLevel="1" x14ac:dyDescent="0.3">
      <c r="A55" s="354"/>
      <c r="B55" s="351"/>
      <c r="C55" s="188" t="s">
        <v>3079</v>
      </c>
      <c r="D55" s="182" t="s">
        <v>335</v>
      </c>
      <c r="E55" s="192" t="s">
        <v>585</v>
      </c>
      <c r="F55" s="197" t="s">
        <v>3034</v>
      </c>
      <c r="G55" s="139"/>
      <c r="H55" s="311">
        <f t="shared" ref="H55:H62" si="5">SUM(I55:R55)</f>
        <v>0</v>
      </c>
      <c r="I55" s="141"/>
      <c r="J55" s="141"/>
      <c r="K55" s="141"/>
      <c r="L55" s="141"/>
      <c r="M55" s="141"/>
      <c r="N55" s="141"/>
      <c r="O55" s="141"/>
      <c r="P55" s="141"/>
      <c r="Q55" s="141"/>
      <c r="R55" s="141"/>
    </row>
    <row r="56" spans="1:18" s="140" customFormat="1" ht="30" hidden="1" customHeight="1" outlineLevel="1" x14ac:dyDescent="0.3">
      <c r="A56" s="354"/>
      <c r="B56" s="351"/>
      <c r="C56" s="188"/>
      <c r="D56" s="182" t="s">
        <v>606</v>
      </c>
      <c r="E56" s="191" t="s">
        <v>586</v>
      </c>
      <c r="F56" s="194" t="s">
        <v>3075</v>
      </c>
      <c r="G56" s="139"/>
      <c r="H56" s="311">
        <f t="shared" si="5"/>
        <v>0</v>
      </c>
      <c r="I56" s="141"/>
      <c r="J56" s="141"/>
      <c r="K56" s="141"/>
      <c r="L56" s="141"/>
      <c r="M56" s="141"/>
      <c r="N56" s="141"/>
      <c r="O56" s="141"/>
      <c r="P56" s="141"/>
      <c r="Q56" s="141"/>
      <c r="R56" s="141"/>
    </row>
    <row r="57" spans="1:18" s="140" customFormat="1" ht="30" hidden="1" customHeight="1" outlineLevel="1" x14ac:dyDescent="0.3">
      <c r="A57" s="354"/>
      <c r="B57" s="351"/>
      <c r="C57" s="188"/>
      <c r="D57" s="182" t="s">
        <v>606</v>
      </c>
      <c r="E57" s="191" t="s">
        <v>587</v>
      </c>
      <c r="F57" s="194" t="s">
        <v>3076</v>
      </c>
      <c r="G57" s="139"/>
      <c r="H57" s="311">
        <f t="shared" si="5"/>
        <v>0</v>
      </c>
      <c r="I57" s="141"/>
      <c r="J57" s="141"/>
      <c r="K57" s="141"/>
      <c r="L57" s="141"/>
      <c r="M57" s="141"/>
      <c r="N57" s="141"/>
      <c r="O57" s="141"/>
      <c r="P57" s="141"/>
      <c r="Q57" s="141"/>
      <c r="R57" s="141"/>
    </row>
    <row r="58" spans="1:18" s="140" customFormat="1" ht="30" hidden="1" customHeight="1" outlineLevel="1" x14ac:dyDescent="0.3">
      <c r="A58" s="354"/>
      <c r="B58" s="351"/>
      <c r="C58" s="188"/>
      <c r="D58" s="182" t="s">
        <v>606</v>
      </c>
      <c r="E58" s="191" t="s">
        <v>588</v>
      </c>
      <c r="F58" s="194" t="s">
        <v>3077</v>
      </c>
      <c r="G58" s="139"/>
      <c r="H58" s="311">
        <f t="shared" si="5"/>
        <v>0</v>
      </c>
      <c r="I58" s="141"/>
      <c r="J58" s="141"/>
      <c r="K58" s="141"/>
      <c r="L58" s="141"/>
      <c r="M58" s="141"/>
      <c r="N58" s="141"/>
      <c r="O58" s="141"/>
      <c r="P58" s="141"/>
      <c r="Q58" s="141"/>
      <c r="R58" s="141"/>
    </row>
    <row r="59" spans="1:18" s="140" customFormat="1" ht="30" hidden="1" customHeight="1" outlineLevel="1" x14ac:dyDescent="0.3">
      <c r="A59" s="354"/>
      <c r="B59" s="351"/>
      <c r="C59" s="348" t="s">
        <v>3080</v>
      </c>
      <c r="D59" s="182" t="s">
        <v>335</v>
      </c>
      <c r="E59" s="192" t="s">
        <v>589</v>
      </c>
      <c r="F59" s="193" t="s">
        <v>29</v>
      </c>
      <c r="G59" s="139"/>
      <c r="H59" s="311">
        <f t="shared" si="5"/>
        <v>0</v>
      </c>
      <c r="I59" s="141"/>
      <c r="J59" s="141"/>
      <c r="K59" s="141"/>
      <c r="L59" s="141"/>
      <c r="M59" s="141"/>
      <c r="N59" s="141"/>
      <c r="O59" s="141"/>
      <c r="P59" s="141"/>
      <c r="Q59" s="141"/>
      <c r="R59" s="141"/>
    </row>
    <row r="60" spans="1:18" s="140" customFormat="1" ht="30" hidden="1" customHeight="1" outlineLevel="1" x14ac:dyDescent="0.3">
      <c r="A60" s="354"/>
      <c r="B60" s="351"/>
      <c r="C60" s="349"/>
      <c r="D60" s="182" t="s">
        <v>606</v>
      </c>
      <c r="E60" s="191" t="s">
        <v>590</v>
      </c>
      <c r="F60" s="194" t="s">
        <v>3075</v>
      </c>
      <c r="G60" s="139"/>
      <c r="H60" s="311">
        <f t="shared" si="5"/>
        <v>0</v>
      </c>
      <c r="I60" s="141"/>
      <c r="J60" s="141"/>
      <c r="K60" s="141"/>
      <c r="L60" s="141"/>
      <c r="M60" s="141"/>
      <c r="N60" s="141"/>
      <c r="O60" s="141"/>
      <c r="P60" s="141"/>
      <c r="Q60" s="141"/>
      <c r="R60" s="141"/>
    </row>
    <row r="61" spans="1:18" s="140" customFormat="1" ht="30" hidden="1" customHeight="1" outlineLevel="1" x14ac:dyDescent="0.3">
      <c r="A61" s="354"/>
      <c r="B61" s="351"/>
      <c r="C61" s="349"/>
      <c r="D61" s="182" t="s">
        <v>606</v>
      </c>
      <c r="E61" s="191" t="s">
        <v>591</v>
      </c>
      <c r="F61" s="194" t="s">
        <v>3076</v>
      </c>
      <c r="G61" s="139"/>
      <c r="H61" s="311">
        <f t="shared" si="5"/>
        <v>0</v>
      </c>
      <c r="I61" s="141"/>
      <c r="J61" s="141"/>
      <c r="K61" s="141"/>
      <c r="L61" s="141"/>
      <c r="M61" s="141"/>
      <c r="N61" s="141"/>
      <c r="O61" s="141"/>
      <c r="P61" s="141"/>
      <c r="Q61" s="141"/>
      <c r="R61" s="141"/>
    </row>
    <row r="62" spans="1:18" s="140" customFormat="1" ht="52.8" hidden="1" customHeight="1" outlineLevel="1" x14ac:dyDescent="0.3">
      <c r="A62" s="354"/>
      <c r="B62" s="351"/>
      <c r="C62" s="349"/>
      <c r="D62" s="198"/>
      <c r="E62" s="191" t="s">
        <v>592</v>
      </c>
      <c r="F62" s="194" t="s">
        <v>3077</v>
      </c>
      <c r="G62" s="145"/>
      <c r="H62" s="311">
        <f t="shared" si="5"/>
        <v>0</v>
      </c>
      <c r="I62" s="146"/>
      <c r="J62" s="146"/>
      <c r="K62" s="146"/>
      <c r="L62" s="146"/>
      <c r="M62" s="146"/>
      <c r="N62" s="146"/>
      <c r="O62" s="146"/>
      <c r="P62" s="146"/>
      <c r="Q62" s="146"/>
      <c r="R62" s="146"/>
    </row>
    <row r="63" spans="1:18" s="134" customFormat="1" ht="30" customHeight="1" collapsed="1" x14ac:dyDescent="0.3">
      <c r="A63" s="354"/>
      <c r="B63" s="199"/>
      <c r="C63" s="200"/>
      <c r="D63" s="201"/>
      <c r="E63" s="202"/>
      <c r="F63" s="203"/>
      <c r="G63" s="147"/>
      <c r="H63" s="312"/>
      <c r="I63" s="167"/>
      <c r="J63" s="167"/>
      <c r="K63" s="167"/>
      <c r="L63" s="167"/>
      <c r="M63" s="167"/>
      <c r="N63" s="167"/>
      <c r="O63" s="167"/>
      <c r="P63" s="167"/>
      <c r="Q63" s="167"/>
      <c r="R63" s="167"/>
    </row>
    <row r="64" spans="1:18" s="140" customFormat="1" ht="30" hidden="1" customHeight="1" outlineLevel="1" x14ac:dyDescent="0.3">
      <c r="A64" s="355" t="s">
        <v>848</v>
      </c>
      <c r="B64" s="204" t="s">
        <v>5</v>
      </c>
      <c r="C64" s="205" t="s">
        <v>873</v>
      </c>
      <c r="D64" s="182" t="s">
        <v>651</v>
      </c>
      <c r="E64" s="206" t="s">
        <v>622</v>
      </c>
      <c r="F64" s="204" t="s">
        <v>30</v>
      </c>
      <c r="G64" s="139"/>
      <c r="H64" s="314">
        <f>SUM(I64:R64)</f>
        <v>0</v>
      </c>
      <c r="I64" s="171">
        <f>IF(COUNTA(I65:I69)&gt;0,1,0)</f>
        <v>0</v>
      </c>
      <c r="J64" s="171">
        <f t="shared" ref="J64:R64" si="6">IF(COUNTA(J65:J69)&gt;0,1,0)</f>
        <v>0</v>
      </c>
      <c r="K64" s="171">
        <f t="shared" si="6"/>
        <v>0</v>
      </c>
      <c r="L64" s="171">
        <f t="shared" si="6"/>
        <v>0</v>
      </c>
      <c r="M64" s="171">
        <f t="shared" si="6"/>
        <v>0</v>
      </c>
      <c r="N64" s="171">
        <f t="shared" si="6"/>
        <v>0</v>
      </c>
      <c r="O64" s="171">
        <f t="shared" si="6"/>
        <v>0</v>
      </c>
      <c r="P64" s="171">
        <f t="shared" si="6"/>
        <v>0</v>
      </c>
      <c r="Q64" s="171">
        <f t="shared" si="6"/>
        <v>0</v>
      </c>
      <c r="R64" s="171">
        <f t="shared" si="6"/>
        <v>0</v>
      </c>
    </row>
    <row r="65" spans="1:18" s="140" customFormat="1" ht="39.6" hidden="1" customHeight="1" outlineLevel="1" x14ac:dyDescent="0.3">
      <c r="A65" s="355"/>
      <c r="B65" s="207"/>
      <c r="C65" s="188" t="s">
        <v>3072</v>
      </c>
      <c r="D65" s="182" t="s">
        <v>652</v>
      </c>
      <c r="E65" s="208" t="s">
        <v>623</v>
      </c>
      <c r="F65" s="209" t="s">
        <v>105</v>
      </c>
      <c r="G65" s="139"/>
      <c r="H65" s="315">
        <f>COUNTA(I65:R65)</f>
        <v>0</v>
      </c>
      <c r="I65" s="141"/>
      <c r="J65" s="141"/>
      <c r="K65" s="141"/>
      <c r="L65" s="141"/>
      <c r="M65" s="141"/>
      <c r="N65" s="141"/>
      <c r="O65" s="141"/>
      <c r="P65" s="141"/>
      <c r="Q65" s="141"/>
      <c r="R65" s="141"/>
    </row>
    <row r="66" spans="1:18" s="140" customFormat="1" ht="56.4" hidden="1" customHeight="1" outlineLevel="1" x14ac:dyDescent="0.3">
      <c r="A66" s="355"/>
      <c r="B66" s="207"/>
      <c r="C66" s="188" t="s">
        <v>84</v>
      </c>
      <c r="D66" s="187" t="s">
        <v>132</v>
      </c>
      <c r="E66" s="208" t="s">
        <v>624</v>
      </c>
      <c r="F66" s="210" t="s">
        <v>106</v>
      </c>
      <c r="G66" s="139"/>
      <c r="H66" s="315">
        <f>COUNTA(I66:R66)</f>
        <v>0</v>
      </c>
      <c r="I66" s="141"/>
      <c r="J66" s="141"/>
      <c r="K66" s="141"/>
      <c r="L66" s="141"/>
      <c r="M66" s="141"/>
      <c r="N66" s="141"/>
      <c r="O66" s="141"/>
      <c r="P66" s="141"/>
      <c r="Q66" s="141"/>
      <c r="R66" s="141"/>
    </row>
    <row r="67" spans="1:18" s="140" customFormat="1" ht="30" hidden="1" customHeight="1" outlineLevel="1" x14ac:dyDescent="0.3">
      <c r="A67" s="355"/>
      <c r="B67" s="207"/>
      <c r="C67" s="188" t="s">
        <v>82</v>
      </c>
      <c r="D67" s="182" t="s">
        <v>653</v>
      </c>
      <c r="E67" s="208" t="s">
        <v>625</v>
      </c>
      <c r="F67" s="210" t="s">
        <v>103</v>
      </c>
      <c r="G67" s="139"/>
      <c r="H67" s="315">
        <f>COUNTA(I67:R67)</f>
        <v>0</v>
      </c>
      <c r="I67" s="141"/>
      <c r="J67" s="141"/>
      <c r="K67" s="141"/>
      <c r="L67" s="141"/>
      <c r="M67" s="141"/>
      <c r="N67" s="141"/>
      <c r="O67" s="141"/>
      <c r="P67" s="141"/>
      <c r="Q67" s="141"/>
      <c r="R67" s="141"/>
    </row>
    <row r="68" spans="1:18" s="140" customFormat="1" ht="30" hidden="1" customHeight="1" outlineLevel="1" x14ac:dyDescent="0.3">
      <c r="A68" s="355"/>
      <c r="B68" s="207"/>
      <c r="C68" s="188" t="s">
        <v>83</v>
      </c>
      <c r="D68" s="182" t="s">
        <v>654</v>
      </c>
      <c r="E68" s="208" t="s">
        <v>626</v>
      </c>
      <c r="F68" s="210" t="s">
        <v>104</v>
      </c>
      <c r="G68" s="139"/>
      <c r="H68" s="315">
        <f>COUNTA(I68:R68)</f>
        <v>0</v>
      </c>
      <c r="I68" s="141"/>
      <c r="J68" s="141"/>
      <c r="K68" s="141"/>
      <c r="L68" s="141"/>
      <c r="M68" s="141"/>
      <c r="N68" s="141"/>
      <c r="O68" s="141"/>
      <c r="P68" s="141"/>
      <c r="Q68" s="141"/>
      <c r="R68" s="141"/>
    </row>
    <row r="69" spans="1:18" s="140" customFormat="1" ht="30" hidden="1" customHeight="1" outlineLevel="1" x14ac:dyDescent="0.3">
      <c r="A69" s="355"/>
      <c r="B69" s="207"/>
      <c r="C69" s="188"/>
      <c r="D69" s="182" t="s">
        <v>606</v>
      </c>
      <c r="E69" s="208" t="s">
        <v>627</v>
      </c>
      <c r="F69" s="211" t="s">
        <v>13</v>
      </c>
      <c r="G69" s="139"/>
      <c r="H69" s="315">
        <f>COUNTA(I69:R69)</f>
        <v>0</v>
      </c>
      <c r="I69" s="141"/>
      <c r="J69" s="141"/>
      <c r="K69" s="141"/>
      <c r="L69" s="141"/>
      <c r="M69" s="141"/>
      <c r="N69" s="141"/>
      <c r="O69" s="141"/>
      <c r="P69" s="141"/>
      <c r="Q69" s="141"/>
      <c r="R69" s="141"/>
    </row>
    <row r="70" spans="1:18" s="140" customFormat="1" ht="53.4" hidden="1" customHeight="1" outlineLevel="1" x14ac:dyDescent="0.3">
      <c r="A70" s="355"/>
      <c r="B70" s="204" t="s">
        <v>4</v>
      </c>
      <c r="C70" s="205" t="s">
        <v>655</v>
      </c>
      <c r="D70" s="182" t="s">
        <v>656</v>
      </c>
      <c r="E70" s="206" t="s">
        <v>628</v>
      </c>
      <c r="F70" s="204" t="s">
        <v>634</v>
      </c>
      <c r="G70" s="148"/>
      <c r="H70" s="314">
        <f>SUM(I70:R70)</f>
        <v>0</v>
      </c>
      <c r="I70" s="171">
        <f>IF(COUNTA(I71:I75)&gt;0,1,0)</f>
        <v>0</v>
      </c>
      <c r="J70" s="171">
        <f t="shared" ref="J70:R70" si="7">IF(COUNTA(J71:J75)&gt;0,1,0)</f>
        <v>0</v>
      </c>
      <c r="K70" s="171">
        <f t="shared" si="7"/>
        <v>0</v>
      </c>
      <c r="L70" s="171">
        <f t="shared" si="7"/>
        <v>0</v>
      </c>
      <c r="M70" s="171">
        <f t="shared" si="7"/>
        <v>0</v>
      </c>
      <c r="N70" s="171">
        <f t="shared" si="7"/>
        <v>0</v>
      </c>
      <c r="O70" s="171">
        <f t="shared" si="7"/>
        <v>0</v>
      </c>
      <c r="P70" s="171">
        <f t="shared" si="7"/>
        <v>0</v>
      </c>
      <c r="Q70" s="171">
        <f t="shared" si="7"/>
        <v>0</v>
      </c>
      <c r="R70" s="171">
        <f t="shared" si="7"/>
        <v>0</v>
      </c>
    </row>
    <row r="71" spans="1:18" s="140" customFormat="1" ht="36" hidden="1" customHeight="1" outlineLevel="1" x14ac:dyDescent="0.3">
      <c r="A71" s="355"/>
      <c r="B71" s="207"/>
      <c r="C71" s="188" t="s">
        <v>874</v>
      </c>
      <c r="D71" s="182" t="s">
        <v>657</v>
      </c>
      <c r="E71" s="208" t="s">
        <v>629</v>
      </c>
      <c r="F71" s="212" t="s">
        <v>87</v>
      </c>
      <c r="G71" s="148"/>
      <c r="H71" s="315">
        <f>COUNTA(I71:R71)</f>
        <v>0</v>
      </c>
      <c r="I71" s="141"/>
      <c r="J71" s="141"/>
      <c r="K71" s="141"/>
      <c r="L71" s="141"/>
      <c r="M71" s="141"/>
      <c r="N71" s="141"/>
      <c r="O71" s="141"/>
      <c r="P71" s="141"/>
      <c r="Q71" s="141"/>
      <c r="R71" s="141"/>
    </row>
    <row r="72" spans="1:18" s="140" customFormat="1" ht="36" hidden="1" customHeight="1" outlineLevel="1" x14ac:dyDescent="0.3">
      <c r="A72" s="355"/>
      <c r="B72" s="207"/>
      <c r="C72" s="188"/>
      <c r="D72" s="182" t="s">
        <v>134</v>
      </c>
      <c r="E72" s="208" t="s">
        <v>630</v>
      </c>
      <c r="F72" s="213" t="s">
        <v>88</v>
      </c>
      <c r="G72" s="139"/>
      <c r="H72" s="315">
        <f>COUNTA(I72:R72)</f>
        <v>0</v>
      </c>
      <c r="I72" s="141"/>
      <c r="J72" s="141"/>
      <c r="K72" s="141"/>
      <c r="L72" s="141"/>
      <c r="M72" s="141"/>
      <c r="N72" s="141"/>
      <c r="O72" s="141"/>
      <c r="P72" s="141"/>
      <c r="Q72" s="141"/>
      <c r="R72" s="141"/>
    </row>
    <row r="73" spans="1:18" s="140" customFormat="1" ht="52.95" hidden="1" customHeight="1" outlineLevel="1" x14ac:dyDescent="0.3">
      <c r="A73" s="355"/>
      <c r="B73" s="214"/>
      <c r="C73" s="188" t="s">
        <v>85</v>
      </c>
      <c r="D73" s="182" t="s">
        <v>134</v>
      </c>
      <c r="E73" s="208" t="s">
        <v>631</v>
      </c>
      <c r="F73" s="213" t="s">
        <v>89</v>
      </c>
      <c r="G73" s="139"/>
      <c r="H73" s="315">
        <f>COUNTA(I73:R73)</f>
        <v>0</v>
      </c>
      <c r="I73" s="141"/>
      <c r="J73" s="141"/>
      <c r="K73" s="141"/>
      <c r="L73" s="141"/>
      <c r="M73" s="141"/>
      <c r="N73" s="141"/>
      <c r="O73" s="141"/>
      <c r="P73" s="141"/>
      <c r="Q73" s="141"/>
      <c r="R73" s="141"/>
    </row>
    <row r="74" spans="1:18" s="140" customFormat="1" ht="48.6" hidden="1" customHeight="1" outlineLevel="1" x14ac:dyDescent="0.3">
      <c r="A74" s="355"/>
      <c r="B74" s="215"/>
      <c r="C74" s="188" t="s">
        <v>875</v>
      </c>
      <c r="D74" s="182" t="s">
        <v>658</v>
      </c>
      <c r="E74" s="208" t="s">
        <v>632</v>
      </c>
      <c r="F74" s="213" t="s">
        <v>90</v>
      </c>
      <c r="G74" s="139"/>
      <c r="H74" s="315">
        <f>COUNTA(I74:R74)</f>
        <v>0</v>
      </c>
      <c r="I74" s="141"/>
      <c r="J74" s="141"/>
      <c r="K74" s="141"/>
      <c r="L74" s="141"/>
      <c r="M74" s="141"/>
      <c r="N74" s="141"/>
      <c r="O74" s="141"/>
      <c r="P74" s="141"/>
      <c r="Q74" s="141"/>
      <c r="R74" s="141"/>
    </row>
    <row r="75" spans="1:18" s="140" customFormat="1" ht="36" hidden="1" customHeight="1" outlineLevel="1" x14ac:dyDescent="0.3">
      <c r="A75" s="355"/>
      <c r="B75" s="214"/>
      <c r="C75" s="188" t="s">
        <v>876</v>
      </c>
      <c r="D75" s="182" t="s">
        <v>659</v>
      </c>
      <c r="E75" s="208" t="s">
        <v>633</v>
      </c>
      <c r="F75" s="213" t="s">
        <v>91</v>
      </c>
      <c r="G75" s="139"/>
      <c r="H75" s="315">
        <f>COUNTA(I75:R75)</f>
        <v>0</v>
      </c>
      <c r="I75" s="141"/>
      <c r="J75" s="141"/>
      <c r="K75" s="141"/>
      <c r="L75" s="141"/>
      <c r="M75" s="141"/>
      <c r="N75" s="141"/>
      <c r="O75" s="141"/>
      <c r="P75" s="141"/>
      <c r="Q75" s="141"/>
      <c r="R75" s="141"/>
    </row>
    <row r="76" spans="1:18" s="140" customFormat="1" ht="30" hidden="1" customHeight="1" outlineLevel="1" x14ac:dyDescent="0.3">
      <c r="A76" s="355"/>
      <c r="B76" s="214"/>
      <c r="C76" s="188" t="s">
        <v>3073</v>
      </c>
      <c r="D76" s="182" t="s">
        <v>660</v>
      </c>
      <c r="E76" s="216" t="s">
        <v>635</v>
      </c>
      <c r="F76" s="217" t="s">
        <v>324</v>
      </c>
      <c r="G76" s="139"/>
      <c r="H76" s="315">
        <f>SUM(I76:R76)</f>
        <v>0</v>
      </c>
      <c r="I76" s="141"/>
      <c r="J76" s="141"/>
      <c r="K76" s="141"/>
      <c r="L76" s="141"/>
      <c r="M76" s="141"/>
      <c r="N76" s="141"/>
      <c r="O76" s="141"/>
      <c r="P76" s="141"/>
      <c r="Q76" s="141"/>
      <c r="R76" s="141"/>
    </row>
    <row r="77" spans="1:18" s="140" customFormat="1" ht="41.4" hidden="1" customHeight="1" outlineLevel="1" x14ac:dyDescent="0.3">
      <c r="A77" s="355"/>
      <c r="B77" s="214"/>
      <c r="C77" s="188" t="s">
        <v>877</v>
      </c>
      <c r="D77" s="182" t="s">
        <v>660</v>
      </c>
      <c r="E77" s="216" t="s">
        <v>636</v>
      </c>
      <c r="F77" s="218" t="s">
        <v>3035</v>
      </c>
      <c r="G77" s="139"/>
      <c r="H77" s="315">
        <f>SUM(I77:R77)</f>
        <v>0</v>
      </c>
      <c r="I77" s="141"/>
      <c r="J77" s="141"/>
      <c r="K77" s="141"/>
      <c r="L77" s="141"/>
      <c r="M77" s="141"/>
      <c r="N77" s="141"/>
      <c r="O77" s="141"/>
      <c r="P77" s="141"/>
      <c r="Q77" s="141"/>
      <c r="R77" s="141"/>
    </row>
    <row r="78" spans="1:18" s="140" customFormat="1" ht="40.200000000000003" hidden="1" customHeight="1" outlineLevel="1" x14ac:dyDescent="0.3">
      <c r="A78" s="355"/>
      <c r="B78" s="214"/>
      <c r="C78" s="348" t="s">
        <v>670</v>
      </c>
      <c r="D78" s="182" t="s">
        <v>606</v>
      </c>
      <c r="E78" s="216" t="s">
        <v>650</v>
      </c>
      <c r="F78" s="219" t="s">
        <v>325</v>
      </c>
      <c r="G78" s="307"/>
      <c r="H78" s="312"/>
      <c r="I78" s="147"/>
      <c r="J78" s="147"/>
      <c r="K78" s="147"/>
      <c r="L78" s="147"/>
      <c r="M78" s="147"/>
      <c r="N78" s="147"/>
      <c r="O78" s="147"/>
      <c r="P78" s="147"/>
      <c r="Q78" s="147"/>
      <c r="R78" s="147"/>
    </row>
    <row r="79" spans="1:18" s="140" customFormat="1" ht="30" hidden="1" customHeight="1" outlineLevel="1" x14ac:dyDescent="0.3">
      <c r="A79" s="355"/>
      <c r="B79" s="214"/>
      <c r="C79" s="349"/>
      <c r="D79" s="182" t="s">
        <v>661</v>
      </c>
      <c r="E79" s="208" t="s">
        <v>637</v>
      </c>
      <c r="F79" s="220" t="s">
        <v>42</v>
      </c>
      <c r="G79" s="139"/>
      <c r="H79" s="315">
        <f t="shared" ref="H79:H91" si="8">COUNTA(I79:R79)</f>
        <v>0</v>
      </c>
      <c r="I79" s="141"/>
      <c r="J79" s="141"/>
      <c r="K79" s="141"/>
      <c r="L79" s="141"/>
      <c r="M79" s="141"/>
      <c r="N79" s="141"/>
      <c r="O79" s="141"/>
      <c r="P79" s="141"/>
      <c r="Q79" s="141"/>
      <c r="R79" s="141"/>
    </row>
    <row r="80" spans="1:18" s="140" customFormat="1" ht="30" hidden="1" customHeight="1" outlineLevel="1" x14ac:dyDescent="0.3">
      <c r="A80" s="355"/>
      <c r="B80" s="214"/>
      <c r="C80" s="349"/>
      <c r="D80" s="182" t="s">
        <v>140</v>
      </c>
      <c r="E80" s="208" t="s">
        <v>638</v>
      </c>
      <c r="F80" s="220" t="s">
        <v>43</v>
      </c>
      <c r="G80" s="139"/>
      <c r="H80" s="315">
        <f t="shared" si="8"/>
        <v>0</v>
      </c>
      <c r="I80" s="141"/>
      <c r="J80" s="141"/>
      <c r="K80" s="141"/>
      <c r="L80" s="141"/>
      <c r="M80" s="141"/>
      <c r="N80" s="141"/>
      <c r="O80" s="141"/>
      <c r="P80" s="141"/>
      <c r="Q80" s="141"/>
      <c r="R80" s="141"/>
    </row>
    <row r="81" spans="1:18" s="140" customFormat="1" ht="30" hidden="1" customHeight="1" outlineLevel="1" x14ac:dyDescent="0.3">
      <c r="A81" s="355"/>
      <c r="B81" s="214"/>
      <c r="C81" s="349"/>
      <c r="D81" s="182" t="s">
        <v>662</v>
      </c>
      <c r="E81" s="208" t="s">
        <v>639</v>
      </c>
      <c r="F81" s="220" t="s">
        <v>113</v>
      </c>
      <c r="G81" s="139"/>
      <c r="H81" s="315">
        <f t="shared" si="8"/>
        <v>0</v>
      </c>
      <c r="I81" s="141"/>
      <c r="J81" s="141"/>
      <c r="K81" s="141"/>
      <c r="L81" s="141"/>
      <c r="M81" s="141"/>
      <c r="N81" s="141"/>
      <c r="O81" s="141"/>
      <c r="P81" s="141"/>
      <c r="Q81" s="141"/>
      <c r="R81" s="141"/>
    </row>
    <row r="82" spans="1:18" s="140" customFormat="1" ht="30" hidden="1" customHeight="1" outlineLevel="1" x14ac:dyDescent="0.3">
      <c r="A82" s="355"/>
      <c r="B82" s="214"/>
      <c r="C82" s="349"/>
      <c r="D82" s="182" t="s">
        <v>663</v>
      </c>
      <c r="E82" s="208" t="s">
        <v>640</v>
      </c>
      <c r="F82" s="220" t="s">
        <v>44</v>
      </c>
      <c r="G82" s="139"/>
      <c r="H82" s="315">
        <f t="shared" si="8"/>
        <v>0</v>
      </c>
      <c r="I82" s="141"/>
      <c r="J82" s="141"/>
      <c r="K82" s="141"/>
      <c r="L82" s="141"/>
      <c r="M82" s="141"/>
      <c r="N82" s="141"/>
      <c r="O82" s="141"/>
      <c r="P82" s="141"/>
      <c r="Q82" s="141"/>
      <c r="R82" s="141"/>
    </row>
    <row r="83" spans="1:18" s="140" customFormat="1" ht="30" hidden="1" customHeight="1" outlineLevel="1" x14ac:dyDescent="0.3">
      <c r="A83" s="355"/>
      <c r="B83" s="214"/>
      <c r="C83" s="349"/>
      <c r="D83" s="182" t="s">
        <v>664</v>
      </c>
      <c r="E83" s="208" t="s">
        <v>641</v>
      </c>
      <c r="F83" s="220" t="s">
        <v>45</v>
      </c>
      <c r="G83" s="139"/>
      <c r="H83" s="315">
        <f t="shared" si="8"/>
        <v>0</v>
      </c>
      <c r="I83" s="141"/>
      <c r="J83" s="141"/>
      <c r="K83" s="141"/>
      <c r="L83" s="141"/>
      <c r="M83" s="141"/>
      <c r="N83" s="141"/>
      <c r="O83" s="141"/>
      <c r="P83" s="141"/>
      <c r="Q83" s="141"/>
      <c r="R83" s="141"/>
    </row>
    <row r="84" spans="1:18" s="140" customFormat="1" ht="30" hidden="1" customHeight="1" outlineLevel="1" x14ac:dyDescent="0.3">
      <c r="A84" s="355"/>
      <c r="B84" s="214"/>
      <c r="C84" s="349"/>
      <c r="D84" s="187" t="s">
        <v>665</v>
      </c>
      <c r="E84" s="208" t="s">
        <v>642</v>
      </c>
      <c r="F84" s="220" t="s">
        <v>112</v>
      </c>
      <c r="G84" s="139"/>
      <c r="H84" s="315">
        <f t="shared" si="8"/>
        <v>0</v>
      </c>
      <c r="I84" s="141"/>
      <c r="J84" s="141"/>
      <c r="K84" s="141"/>
      <c r="L84" s="141"/>
      <c r="M84" s="141"/>
      <c r="N84" s="141"/>
      <c r="O84" s="141"/>
      <c r="P84" s="141"/>
      <c r="Q84" s="141"/>
      <c r="R84" s="141"/>
    </row>
    <row r="85" spans="1:18" s="140" customFormat="1" ht="30" hidden="1" customHeight="1" outlineLevel="1" x14ac:dyDescent="0.3">
      <c r="A85" s="355"/>
      <c r="B85" s="214"/>
      <c r="C85" s="349"/>
      <c r="D85" s="182" t="s">
        <v>666</v>
      </c>
      <c r="E85" s="208" t="s">
        <v>643</v>
      </c>
      <c r="F85" s="220" t="s">
        <v>46</v>
      </c>
      <c r="G85" s="139"/>
      <c r="H85" s="315">
        <f t="shared" si="8"/>
        <v>0</v>
      </c>
      <c r="I85" s="141"/>
      <c r="J85" s="141"/>
      <c r="K85" s="141"/>
      <c r="L85" s="141"/>
      <c r="M85" s="141"/>
      <c r="N85" s="141"/>
      <c r="O85" s="141"/>
      <c r="P85" s="141"/>
      <c r="Q85" s="141"/>
      <c r="R85" s="141"/>
    </row>
    <row r="86" spans="1:18" s="140" customFormat="1" ht="30" hidden="1" customHeight="1" outlineLevel="1" x14ac:dyDescent="0.3">
      <c r="A86" s="355"/>
      <c r="B86" s="214"/>
      <c r="C86" s="349"/>
      <c r="D86" s="182" t="s">
        <v>667</v>
      </c>
      <c r="E86" s="208" t="s">
        <v>644</v>
      </c>
      <c r="F86" s="220" t="s">
        <v>57</v>
      </c>
      <c r="G86" s="139"/>
      <c r="H86" s="315">
        <f t="shared" si="8"/>
        <v>0</v>
      </c>
      <c r="I86" s="141"/>
      <c r="J86" s="141"/>
      <c r="K86" s="141"/>
      <c r="L86" s="141"/>
      <c r="M86" s="141"/>
      <c r="N86" s="141"/>
      <c r="O86" s="141"/>
      <c r="P86" s="141"/>
      <c r="Q86" s="141"/>
      <c r="R86" s="141"/>
    </row>
    <row r="87" spans="1:18" s="140" customFormat="1" ht="30" hidden="1" customHeight="1" outlineLevel="1" x14ac:dyDescent="0.3">
      <c r="A87" s="355"/>
      <c r="B87" s="214"/>
      <c r="C87" s="349"/>
      <c r="D87" s="182" t="s">
        <v>601</v>
      </c>
      <c r="E87" s="208" t="s">
        <v>645</v>
      </c>
      <c r="F87" s="220" t="s">
        <v>321</v>
      </c>
      <c r="G87" s="139"/>
      <c r="H87" s="315">
        <f t="shared" si="8"/>
        <v>0</v>
      </c>
      <c r="I87" s="141"/>
      <c r="J87" s="141"/>
      <c r="K87" s="141"/>
      <c r="L87" s="141"/>
      <c r="M87" s="141"/>
      <c r="N87" s="141"/>
      <c r="O87" s="141"/>
      <c r="P87" s="141"/>
      <c r="Q87" s="141"/>
      <c r="R87" s="141"/>
    </row>
    <row r="88" spans="1:18" s="140" customFormat="1" ht="30" hidden="1" customHeight="1" outlineLevel="1" x14ac:dyDescent="0.3">
      <c r="A88" s="355"/>
      <c r="B88" s="214"/>
      <c r="C88" s="349"/>
      <c r="D88" s="182" t="s">
        <v>602</v>
      </c>
      <c r="E88" s="208" t="s">
        <v>646</v>
      </c>
      <c r="F88" s="220" t="s">
        <v>47</v>
      </c>
      <c r="G88" s="139"/>
      <c r="H88" s="315">
        <f t="shared" si="8"/>
        <v>0</v>
      </c>
      <c r="I88" s="141"/>
      <c r="J88" s="141"/>
      <c r="K88" s="141"/>
      <c r="L88" s="141"/>
      <c r="M88" s="141"/>
      <c r="N88" s="141"/>
      <c r="O88" s="141"/>
      <c r="P88" s="141"/>
      <c r="Q88" s="141"/>
      <c r="R88" s="141"/>
    </row>
    <row r="89" spans="1:18" s="140" customFormat="1" ht="30" hidden="1" customHeight="1" outlineLevel="1" x14ac:dyDescent="0.3">
      <c r="A89" s="355"/>
      <c r="B89" s="214"/>
      <c r="C89" s="349"/>
      <c r="D89" s="182" t="s">
        <v>668</v>
      </c>
      <c r="E89" s="208" t="s">
        <v>647</v>
      </c>
      <c r="F89" s="220" t="s">
        <v>58</v>
      </c>
      <c r="G89" s="139"/>
      <c r="H89" s="315">
        <f t="shared" si="8"/>
        <v>0</v>
      </c>
      <c r="I89" s="141"/>
      <c r="J89" s="141"/>
      <c r="K89" s="141"/>
      <c r="L89" s="141"/>
      <c r="M89" s="141"/>
      <c r="N89" s="141"/>
      <c r="O89" s="141"/>
      <c r="P89" s="141"/>
      <c r="Q89" s="141"/>
      <c r="R89" s="141"/>
    </row>
    <row r="90" spans="1:18" s="140" customFormat="1" ht="30" hidden="1" customHeight="1" outlineLevel="1" x14ac:dyDescent="0.3">
      <c r="A90" s="355"/>
      <c r="B90" s="214"/>
      <c r="C90" s="349"/>
      <c r="D90" s="182" t="s">
        <v>669</v>
      </c>
      <c r="E90" s="208" t="s">
        <v>648</v>
      </c>
      <c r="F90" s="220" t="s">
        <v>50</v>
      </c>
      <c r="G90" s="139"/>
      <c r="H90" s="315">
        <f t="shared" si="8"/>
        <v>0</v>
      </c>
      <c r="I90" s="141"/>
      <c r="J90" s="141"/>
      <c r="K90" s="141"/>
      <c r="L90" s="141"/>
      <c r="M90" s="141"/>
      <c r="N90" s="141"/>
      <c r="O90" s="141"/>
      <c r="P90" s="141"/>
      <c r="Q90" s="141"/>
      <c r="R90" s="141"/>
    </row>
    <row r="91" spans="1:18" s="140" customFormat="1" ht="30" hidden="1" customHeight="1" outlineLevel="1" x14ac:dyDescent="0.3">
      <c r="A91" s="355"/>
      <c r="B91" s="214"/>
      <c r="C91" s="349"/>
      <c r="D91" s="198" t="s">
        <v>603</v>
      </c>
      <c r="E91" s="208" t="s">
        <v>649</v>
      </c>
      <c r="F91" s="220" t="s">
        <v>56</v>
      </c>
      <c r="G91" s="145"/>
      <c r="H91" s="315">
        <f t="shared" si="8"/>
        <v>0</v>
      </c>
      <c r="I91" s="146"/>
      <c r="J91" s="146"/>
      <c r="K91" s="146"/>
      <c r="L91" s="146"/>
      <c r="M91" s="146"/>
      <c r="N91" s="146"/>
      <c r="O91" s="146"/>
      <c r="P91" s="146"/>
      <c r="Q91" s="146"/>
      <c r="R91" s="146"/>
    </row>
    <row r="92" spans="1:18" s="140" customFormat="1" ht="30" customHeight="1" collapsed="1" x14ac:dyDescent="0.3">
      <c r="A92" s="355"/>
      <c r="B92" s="221"/>
      <c r="C92" s="222"/>
      <c r="D92" s="201"/>
      <c r="E92" s="223"/>
      <c r="F92" s="224"/>
      <c r="G92" s="147"/>
      <c r="H92" s="312"/>
      <c r="I92" s="167"/>
      <c r="J92" s="167"/>
      <c r="K92" s="167"/>
      <c r="L92" s="167"/>
      <c r="M92" s="167"/>
      <c r="N92" s="167"/>
      <c r="O92" s="167"/>
      <c r="P92" s="167"/>
      <c r="Q92" s="167"/>
      <c r="R92" s="167"/>
    </row>
    <row r="93" spans="1:18" ht="30" hidden="1" customHeight="1" outlineLevel="1" x14ac:dyDescent="0.3">
      <c r="A93" s="353" t="s">
        <v>849</v>
      </c>
      <c r="B93" s="225" t="s">
        <v>0</v>
      </c>
      <c r="C93" s="226"/>
      <c r="D93" s="227" t="s">
        <v>704</v>
      </c>
      <c r="E93" s="228" t="s">
        <v>671</v>
      </c>
      <c r="F93" s="225" t="s">
        <v>111</v>
      </c>
      <c r="G93" s="139"/>
      <c r="H93" s="316">
        <f>SUM(I93:R93)</f>
        <v>0</v>
      </c>
      <c r="I93" s="172">
        <f>IF(COUNTA(I94:I97)&gt;0,1,0)</f>
        <v>0</v>
      </c>
      <c r="J93" s="172">
        <f t="shared" ref="J93:R93" si="9">IF(COUNTA(J94:J97)&gt;0,1,0)</f>
        <v>0</v>
      </c>
      <c r="K93" s="172">
        <f t="shared" si="9"/>
        <v>0</v>
      </c>
      <c r="L93" s="172">
        <f t="shared" si="9"/>
        <v>0</v>
      </c>
      <c r="M93" s="172">
        <f t="shared" si="9"/>
        <v>0</v>
      </c>
      <c r="N93" s="172">
        <f t="shared" si="9"/>
        <v>0</v>
      </c>
      <c r="O93" s="172">
        <f t="shared" si="9"/>
        <v>0</v>
      </c>
      <c r="P93" s="172">
        <f t="shared" si="9"/>
        <v>0</v>
      </c>
      <c r="Q93" s="172">
        <f t="shared" si="9"/>
        <v>0</v>
      </c>
      <c r="R93" s="172">
        <f t="shared" si="9"/>
        <v>0</v>
      </c>
    </row>
    <row r="94" spans="1:18" ht="30" hidden="1" customHeight="1" outlineLevel="1" x14ac:dyDescent="0.3">
      <c r="A94" s="353"/>
      <c r="B94" s="229"/>
      <c r="C94" s="230" t="s">
        <v>864</v>
      </c>
      <c r="D94" s="231" t="s">
        <v>705</v>
      </c>
      <c r="E94" s="232" t="s">
        <v>672</v>
      </c>
      <c r="F94" s="233" t="s">
        <v>332</v>
      </c>
      <c r="G94" s="139"/>
      <c r="H94" s="315">
        <f>COUNTA(I94:R94)</f>
        <v>0</v>
      </c>
      <c r="I94" s="150"/>
      <c r="J94" s="150"/>
      <c r="K94" s="150"/>
      <c r="L94" s="150"/>
      <c r="M94" s="150"/>
      <c r="N94" s="150"/>
      <c r="O94" s="150"/>
      <c r="P94" s="150"/>
      <c r="Q94" s="150"/>
      <c r="R94" s="150"/>
    </row>
    <row r="95" spans="1:18" ht="30" hidden="1" customHeight="1" outlineLevel="1" x14ac:dyDescent="0.3">
      <c r="A95" s="353"/>
      <c r="B95" s="229"/>
      <c r="C95" s="230" t="s">
        <v>59</v>
      </c>
      <c r="D95" s="231" t="s">
        <v>602</v>
      </c>
      <c r="E95" s="232" t="s">
        <v>673</v>
      </c>
      <c r="F95" s="233" t="s">
        <v>123</v>
      </c>
      <c r="G95" s="139"/>
      <c r="H95" s="315">
        <f>COUNTA(I95:R95)</f>
        <v>0</v>
      </c>
      <c r="I95" s="150"/>
      <c r="J95" s="150"/>
      <c r="K95" s="150"/>
      <c r="L95" s="150"/>
      <c r="M95" s="150"/>
      <c r="N95" s="150"/>
      <c r="O95" s="150"/>
      <c r="P95" s="150"/>
      <c r="Q95" s="150"/>
      <c r="R95" s="150"/>
    </row>
    <row r="96" spans="1:18" ht="30" hidden="1" customHeight="1" outlineLevel="1" x14ac:dyDescent="0.3">
      <c r="A96" s="353"/>
      <c r="B96" s="229"/>
      <c r="C96" s="230" t="s">
        <v>60</v>
      </c>
      <c r="D96" s="231" t="s">
        <v>602</v>
      </c>
      <c r="E96" s="232" t="s">
        <v>674</v>
      </c>
      <c r="F96" s="233" t="s">
        <v>121</v>
      </c>
      <c r="G96" s="139"/>
      <c r="H96" s="315">
        <f>COUNTA(I96:R96)</f>
        <v>0</v>
      </c>
      <c r="I96" s="150"/>
      <c r="J96" s="150"/>
      <c r="K96" s="150"/>
      <c r="L96" s="150"/>
      <c r="M96" s="150"/>
      <c r="N96" s="150"/>
      <c r="O96" s="150"/>
      <c r="P96" s="150"/>
      <c r="Q96" s="150"/>
      <c r="R96" s="150"/>
    </row>
    <row r="97" spans="1:18" ht="30" hidden="1" customHeight="1" outlineLevel="1" x14ac:dyDescent="0.3">
      <c r="A97" s="353"/>
      <c r="B97" s="229"/>
      <c r="C97" s="230" t="s">
        <v>61</v>
      </c>
      <c r="D97" s="231" t="s">
        <v>602</v>
      </c>
      <c r="E97" s="232" t="s">
        <v>675</v>
      </c>
      <c r="F97" s="233" t="s">
        <v>122</v>
      </c>
      <c r="G97" s="139"/>
      <c r="H97" s="315">
        <f>COUNTA(I97:R97)</f>
        <v>0</v>
      </c>
      <c r="I97" s="150"/>
      <c r="J97" s="150"/>
      <c r="K97" s="150"/>
      <c r="L97" s="150"/>
      <c r="M97" s="150"/>
      <c r="N97" s="150"/>
      <c r="O97" s="150"/>
      <c r="P97" s="150"/>
      <c r="Q97" s="150"/>
      <c r="R97" s="150"/>
    </row>
    <row r="98" spans="1:18" ht="30" hidden="1" customHeight="1" outlineLevel="1" x14ac:dyDescent="0.3">
      <c r="A98" s="353"/>
      <c r="B98" s="229"/>
      <c r="C98" s="234"/>
      <c r="D98" s="182" t="s">
        <v>606</v>
      </c>
      <c r="E98" s="235" t="s">
        <v>676</v>
      </c>
      <c r="F98" s="236" t="s">
        <v>10</v>
      </c>
      <c r="G98" s="307"/>
      <c r="H98" s="312"/>
      <c r="I98" s="147"/>
      <c r="J98" s="147"/>
      <c r="K98" s="147"/>
      <c r="L98" s="147"/>
      <c r="M98" s="147"/>
      <c r="N98" s="147"/>
      <c r="O98" s="147"/>
      <c r="P98" s="147"/>
      <c r="Q98" s="147"/>
      <c r="R98" s="147"/>
    </row>
    <row r="99" spans="1:18" ht="30" hidden="1" customHeight="1" outlineLevel="1" x14ac:dyDescent="0.3">
      <c r="A99" s="353"/>
      <c r="B99" s="229"/>
      <c r="C99" s="234"/>
      <c r="D99" s="227" t="s">
        <v>660</v>
      </c>
      <c r="E99" s="232" t="s">
        <v>677</v>
      </c>
      <c r="F99" s="233" t="s">
        <v>70</v>
      </c>
      <c r="G99" s="139"/>
      <c r="H99" s="315">
        <f t="shared" ref="H99:H105" si="10">COUNTA(I99:R99)</f>
        <v>0</v>
      </c>
      <c r="I99" s="150"/>
      <c r="J99" s="150"/>
      <c r="K99" s="150"/>
      <c r="L99" s="150"/>
      <c r="M99" s="150"/>
      <c r="N99" s="150"/>
      <c r="O99" s="150"/>
      <c r="P99" s="150"/>
      <c r="Q99" s="150"/>
      <c r="R99" s="150"/>
    </row>
    <row r="100" spans="1:18" ht="30" hidden="1" customHeight="1" outlineLevel="1" x14ac:dyDescent="0.3">
      <c r="A100" s="353"/>
      <c r="B100" s="229"/>
      <c r="C100" s="234"/>
      <c r="D100" s="227" t="s">
        <v>660</v>
      </c>
      <c r="E100" s="232" t="s">
        <v>678</v>
      </c>
      <c r="F100" s="237" t="s">
        <v>92</v>
      </c>
      <c r="G100" s="139"/>
      <c r="H100" s="315">
        <f t="shared" si="10"/>
        <v>0</v>
      </c>
      <c r="I100" s="150"/>
      <c r="J100" s="150"/>
      <c r="K100" s="150"/>
      <c r="L100" s="150"/>
      <c r="M100" s="150"/>
      <c r="N100" s="150"/>
      <c r="O100" s="150"/>
      <c r="P100" s="150"/>
      <c r="Q100" s="150"/>
      <c r="R100" s="150"/>
    </row>
    <row r="101" spans="1:18" ht="30" hidden="1" customHeight="1" outlineLevel="1" x14ac:dyDescent="0.3">
      <c r="A101" s="353"/>
      <c r="B101" s="229"/>
      <c r="C101" s="234"/>
      <c r="D101" s="227" t="s">
        <v>660</v>
      </c>
      <c r="E101" s="232" t="s">
        <v>679</v>
      </c>
      <c r="F101" s="237" t="s">
        <v>93</v>
      </c>
      <c r="G101" s="139"/>
      <c r="H101" s="315">
        <f t="shared" si="10"/>
        <v>0</v>
      </c>
      <c r="I101" s="150"/>
      <c r="J101" s="150"/>
      <c r="K101" s="150"/>
      <c r="L101" s="150"/>
      <c r="M101" s="150"/>
      <c r="N101" s="150"/>
      <c r="O101" s="150"/>
      <c r="P101" s="150"/>
      <c r="Q101" s="150"/>
      <c r="R101" s="150"/>
    </row>
    <row r="102" spans="1:18" ht="30" hidden="1" customHeight="1" outlineLevel="1" x14ac:dyDescent="0.3">
      <c r="A102" s="353"/>
      <c r="B102" s="229"/>
      <c r="C102" s="234" t="s">
        <v>331</v>
      </c>
      <c r="D102" s="227" t="s">
        <v>706</v>
      </c>
      <c r="E102" s="232" t="s">
        <v>680</v>
      </c>
      <c r="F102" s="237" t="s">
        <v>94</v>
      </c>
      <c r="G102" s="139"/>
      <c r="H102" s="315">
        <f t="shared" si="10"/>
        <v>0</v>
      </c>
      <c r="I102" s="150"/>
      <c r="J102" s="150"/>
      <c r="K102" s="150"/>
      <c r="L102" s="150"/>
      <c r="M102" s="150"/>
      <c r="N102" s="150"/>
      <c r="O102" s="150"/>
      <c r="P102" s="150"/>
      <c r="Q102" s="150"/>
      <c r="R102" s="150"/>
    </row>
    <row r="103" spans="1:18" ht="30" hidden="1" customHeight="1" outlineLevel="1" x14ac:dyDescent="0.3">
      <c r="A103" s="353"/>
      <c r="B103" s="229"/>
      <c r="C103" s="234"/>
      <c r="D103" s="227" t="s">
        <v>660</v>
      </c>
      <c r="E103" s="232" t="s">
        <v>681</v>
      </c>
      <c r="F103" s="238" t="s">
        <v>95</v>
      </c>
      <c r="G103" s="139"/>
      <c r="H103" s="315">
        <f t="shared" si="10"/>
        <v>0</v>
      </c>
      <c r="I103" s="150"/>
      <c r="J103" s="150"/>
      <c r="K103" s="150"/>
      <c r="L103" s="150"/>
      <c r="M103" s="150"/>
      <c r="N103" s="150"/>
      <c r="O103" s="150"/>
      <c r="P103" s="150"/>
      <c r="Q103" s="150"/>
      <c r="R103" s="150"/>
    </row>
    <row r="104" spans="1:18" ht="30" hidden="1" customHeight="1" outlineLevel="1" x14ac:dyDescent="0.3">
      <c r="A104" s="353"/>
      <c r="B104" s="229"/>
      <c r="C104" s="234"/>
      <c r="D104" s="227" t="s">
        <v>707</v>
      </c>
      <c r="E104" s="232" t="s">
        <v>682</v>
      </c>
      <c r="F104" s="239" t="s">
        <v>96</v>
      </c>
      <c r="G104" s="139"/>
      <c r="H104" s="315">
        <f t="shared" si="10"/>
        <v>0</v>
      </c>
      <c r="I104" s="150"/>
      <c r="J104" s="150"/>
      <c r="K104" s="150"/>
      <c r="L104" s="150"/>
      <c r="M104" s="150"/>
      <c r="N104" s="150"/>
      <c r="O104" s="150"/>
      <c r="P104" s="150"/>
      <c r="Q104" s="150"/>
      <c r="R104" s="150"/>
    </row>
    <row r="105" spans="1:18" ht="51" hidden="1" customHeight="1" outlineLevel="1" x14ac:dyDescent="0.3">
      <c r="A105" s="353"/>
      <c r="B105" s="225" t="s">
        <v>2</v>
      </c>
      <c r="C105" s="226" t="s">
        <v>865</v>
      </c>
      <c r="D105" s="227" t="s">
        <v>708</v>
      </c>
      <c r="E105" s="228" t="s">
        <v>703</v>
      </c>
      <c r="F105" s="225" t="s">
        <v>3049</v>
      </c>
      <c r="G105" s="139"/>
      <c r="H105" s="315">
        <f t="shared" si="10"/>
        <v>0</v>
      </c>
      <c r="I105" s="150"/>
      <c r="J105" s="150"/>
      <c r="K105" s="150"/>
      <c r="L105" s="150"/>
      <c r="M105" s="150"/>
      <c r="N105" s="150"/>
      <c r="O105" s="150"/>
      <c r="P105" s="150"/>
      <c r="Q105" s="150"/>
      <c r="R105" s="150"/>
    </row>
    <row r="106" spans="1:18" ht="30" hidden="1" customHeight="1" outlineLevel="1" x14ac:dyDescent="0.3">
      <c r="A106" s="353"/>
      <c r="B106" s="240"/>
      <c r="C106" s="234"/>
      <c r="D106" s="182" t="s">
        <v>606</v>
      </c>
      <c r="E106" s="235" t="s">
        <v>683</v>
      </c>
      <c r="F106" s="236" t="s">
        <v>10</v>
      </c>
      <c r="G106" s="307"/>
      <c r="H106" s="224"/>
      <c r="I106" s="149"/>
      <c r="J106" s="149"/>
      <c r="K106" s="149"/>
      <c r="L106" s="149"/>
      <c r="M106" s="149"/>
      <c r="N106" s="149"/>
      <c r="O106" s="149"/>
      <c r="P106" s="149"/>
      <c r="Q106" s="149"/>
      <c r="R106" s="149"/>
    </row>
    <row r="107" spans="1:18" ht="30" hidden="1" customHeight="1" outlineLevel="1" x14ac:dyDescent="0.3">
      <c r="A107" s="353"/>
      <c r="B107" s="240"/>
      <c r="C107" s="234"/>
      <c r="D107" s="227" t="s">
        <v>709</v>
      </c>
      <c r="E107" s="232" t="s">
        <v>684</v>
      </c>
      <c r="F107" s="233" t="s">
        <v>70</v>
      </c>
      <c r="G107" s="139"/>
      <c r="H107" s="315">
        <f t="shared" ref="H107:H114" si="11">COUNTA(I107:R107)</f>
        <v>0</v>
      </c>
      <c r="I107" s="150"/>
      <c r="J107" s="150"/>
      <c r="K107" s="150"/>
      <c r="L107" s="150"/>
      <c r="M107" s="150"/>
      <c r="N107" s="150"/>
      <c r="O107" s="150"/>
      <c r="P107" s="150"/>
      <c r="Q107" s="150"/>
      <c r="R107" s="150"/>
    </row>
    <row r="108" spans="1:18" ht="30" hidden="1" customHeight="1" outlineLevel="1" x14ac:dyDescent="0.3">
      <c r="A108" s="353"/>
      <c r="B108" s="240"/>
      <c r="C108" s="234"/>
      <c r="D108" s="227" t="s">
        <v>710</v>
      </c>
      <c r="E108" s="232" t="s">
        <v>685</v>
      </c>
      <c r="F108" s="233" t="s">
        <v>101</v>
      </c>
      <c r="G108" s="139"/>
      <c r="H108" s="315">
        <f t="shared" si="11"/>
        <v>0</v>
      </c>
      <c r="I108" s="150"/>
      <c r="J108" s="150"/>
      <c r="K108" s="150"/>
      <c r="L108" s="150"/>
      <c r="M108" s="150"/>
      <c r="N108" s="150"/>
      <c r="O108" s="150"/>
      <c r="P108" s="150"/>
      <c r="Q108" s="150"/>
      <c r="R108" s="150"/>
    </row>
    <row r="109" spans="1:18" ht="30" hidden="1" customHeight="1" outlineLevel="1" x14ac:dyDescent="0.3">
      <c r="A109" s="353"/>
      <c r="B109" s="240"/>
      <c r="C109" s="234"/>
      <c r="D109" s="227" t="s">
        <v>710</v>
      </c>
      <c r="E109" s="232" t="s">
        <v>686</v>
      </c>
      <c r="F109" s="233" t="s">
        <v>125</v>
      </c>
      <c r="G109" s="139"/>
      <c r="H109" s="315">
        <f t="shared" si="11"/>
        <v>0</v>
      </c>
      <c r="I109" s="150"/>
      <c r="J109" s="150"/>
      <c r="K109" s="150"/>
      <c r="L109" s="150"/>
      <c r="M109" s="150"/>
      <c r="N109" s="150"/>
      <c r="O109" s="150"/>
      <c r="P109" s="150"/>
      <c r="Q109" s="150"/>
      <c r="R109" s="150"/>
    </row>
    <row r="110" spans="1:18" ht="30" hidden="1" customHeight="1" outlineLevel="1" x14ac:dyDescent="0.3">
      <c r="A110" s="353"/>
      <c r="B110" s="240"/>
      <c r="C110" s="234"/>
      <c r="D110" s="227" t="s">
        <v>711</v>
      </c>
      <c r="E110" s="232" t="s">
        <v>687</v>
      </c>
      <c r="F110" s="237" t="s">
        <v>110</v>
      </c>
      <c r="G110" s="139"/>
      <c r="H110" s="315">
        <f t="shared" si="11"/>
        <v>0</v>
      </c>
      <c r="I110" s="150"/>
      <c r="J110" s="150"/>
      <c r="K110" s="150"/>
      <c r="L110" s="150"/>
      <c r="M110" s="150"/>
      <c r="N110" s="150"/>
      <c r="O110" s="150"/>
      <c r="P110" s="150"/>
      <c r="Q110" s="150"/>
      <c r="R110" s="150"/>
    </row>
    <row r="111" spans="1:18" ht="30" hidden="1" customHeight="1" outlineLevel="1" x14ac:dyDescent="0.3">
      <c r="A111" s="353"/>
      <c r="B111" s="240"/>
      <c r="C111" s="234"/>
      <c r="D111" s="227" t="s">
        <v>712</v>
      </c>
      <c r="E111" s="232" t="s">
        <v>688</v>
      </c>
      <c r="F111" s="237" t="s">
        <v>14</v>
      </c>
      <c r="G111" s="139"/>
      <c r="H111" s="315">
        <f t="shared" si="11"/>
        <v>0</v>
      </c>
      <c r="I111" s="150"/>
      <c r="J111" s="150"/>
      <c r="K111" s="150"/>
      <c r="L111" s="150"/>
      <c r="M111" s="150"/>
      <c r="N111" s="150"/>
      <c r="O111" s="150"/>
      <c r="P111" s="150"/>
      <c r="Q111" s="150"/>
      <c r="R111" s="150"/>
    </row>
    <row r="112" spans="1:18" ht="30" hidden="1" customHeight="1" outlineLevel="1" x14ac:dyDescent="0.3">
      <c r="A112" s="353"/>
      <c r="B112" s="240"/>
      <c r="C112" s="234" t="s">
        <v>866</v>
      </c>
      <c r="D112" s="227" t="s">
        <v>137</v>
      </c>
      <c r="E112" s="232" t="s">
        <v>689</v>
      </c>
      <c r="F112" s="237" t="s">
        <v>126</v>
      </c>
      <c r="G112" s="139"/>
      <c r="H112" s="315">
        <f t="shared" si="11"/>
        <v>0</v>
      </c>
      <c r="I112" s="150"/>
      <c r="J112" s="150"/>
      <c r="K112" s="150"/>
      <c r="L112" s="150"/>
      <c r="M112" s="150"/>
      <c r="N112" s="150"/>
      <c r="O112" s="150"/>
      <c r="P112" s="150"/>
      <c r="Q112" s="150"/>
      <c r="R112" s="150"/>
    </row>
    <row r="113" spans="1:18" ht="30" hidden="1" customHeight="1" outlineLevel="1" x14ac:dyDescent="0.3">
      <c r="A113" s="353"/>
      <c r="B113" s="240"/>
      <c r="C113" s="234" t="s">
        <v>867</v>
      </c>
      <c r="D113" s="227" t="s">
        <v>137</v>
      </c>
      <c r="E113" s="232" t="s">
        <v>690</v>
      </c>
      <c r="F113" s="237" t="s">
        <v>127</v>
      </c>
      <c r="G113" s="139"/>
      <c r="H113" s="315">
        <f t="shared" si="11"/>
        <v>0</v>
      </c>
      <c r="I113" s="150"/>
      <c r="J113" s="150"/>
      <c r="K113" s="150"/>
      <c r="L113" s="150"/>
      <c r="M113" s="150"/>
      <c r="N113" s="150"/>
      <c r="O113" s="150"/>
      <c r="P113" s="150"/>
      <c r="Q113" s="150"/>
      <c r="R113" s="150"/>
    </row>
    <row r="114" spans="1:18" ht="30" hidden="1" customHeight="1" outlineLevel="1" x14ac:dyDescent="0.3">
      <c r="A114" s="353"/>
      <c r="B114" s="240"/>
      <c r="C114" s="241" t="s">
        <v>868</v>
      </c>
      <c r="D114" s="242" t="s">
        <v>137</v>
      </c>
      <c r="E114" s="232" t="s">
        <v>691</v>
      </c>
      <c r="F114" s="239" t="s">
        <v>86</v>
      </c>
      <c r="G114" s="139"/>
      <c r="H114" s="315">
        <f t="shared" si="11"/>
        <v>0</v>
      </c>
      <c r="I114" s="150"/>
      <c r="J114" s="150"/>
      <c r="K114" s="150"/>
      <c r="L114" s="150"/>
      <c r="M114" s="150"/>
      <c r="N114" s="150"/>
      <c r="O114" s="150"/>
      <c r="P114" s="150"/>
      <c r="Q114" s="150"/>
      <c r="R114" s="150"/>
    </row>
    <row r="115" spans="1:18" ht="30" hidden="1" customHeight="1" outlineLevel="1" x14ac:dyDescent="0.3">
      <c r="A115" s="353"/>
      <c r="B115" s="225" t="s">
        <v>124</v>
      </c>
      <c r="C115" s="243" t="s">
        <v>62</v>
      </c>
      <c r="D115" s="242" t="s">
        <v>713</v>
      </c>
      <c r="E115" s="228" t="s">
        <v>692</v>
      </c>
      <c r="F115" s="225" t="s">
        <v>885</v>
      </c>
      <c r="G115" s="139"/>
      <c r="H115" s="316">
        <f>SUM(I115:R115)</f>
        <v>0</v>
      </c>
      <c r="I115" s="173">
        <f>IF(COUNTA(I116:I120)&gt;0,1,0)</f>
        <v>0</v>
      </c>
      <c r="J115" s="173">
        <f t="shared" ref="J115:R115" si="12">IF(COUNTA(J116:J120)&gt;0,1,0)</f>
        <v>0</v>
      </c>
      <c r="K115" s="173">
        <f t="shared" si="12"/>
        <v>0</v>
      </c>
      <c r="L115" s="173">
        <f t="shared" si="12"/>
        <v>0</v>
      </c>
      <c r="M115" s="173">
        <f t="shared" si="12"/>
        <v>0</v>
      </c>
      <c r="N115" s="173">
        <f t="shared" si="12"/>
        <v>0</v>
      </c>
      <c r="O115" s="173">
        <f t="shared" si="12"/>
        <v>0</v>
      </c>
      <c r="P115" s="173">
        <f t="shared" si="12"/>
        <v>0</v>
      </c>
      <c r="Q115" s="173">
        <f t="shared" si="12"/>
        <v>0</v>
      </c>
      <c r="R115" s="173">
        <f t="shared" si="12"/>
        <v>0</v>
      </c>
    </row>
    <row r="116" spans="1:18" ht="30" hidden="1" customHeight="1" outlineLevel="1" x14ac:dyDescent="0.3">
      <c r="A116" s="353"/>
      <c r="B116" s="229"/>
      <c r="C116" s="234" t="s">
        <v>869</v>
      </c>
      <c r="D116" s="227" t="s">
        <v>664</v>
      </c>
      <c r="E116" s="232" t="s">
        <v>693</v>
      </c>
      <c r="F116" s="233" t="s">
        <v>326</v>
      </c>
      <c r="G116" s="139"/>
      <c r="H116" s="315">
        <f>COUNTA(I116:R116)</f>
        <v>0</v>
      </c>
      <c r="I116" s="150"/>
      <c r="J116" s="150"/>
      <c r="K116" s="150"/>
      <c r="L116" s="150"/>
      <c r="M116" s="150"/>
      <c r="N116" s="150"/>
      <c r="O116" s="150"/>
      <c r="P116" s="150"/>
      <c r="Q116" s="150"/>
      <c r="R116" s="150"/>
    </row>
    <row r="117" spans="1:18" ht="30" hidden="1" customHeight="1" outlineLevel="1" x14ac:dyDescent="0.3">
      <c r="A117" s="353"/>
      <c r="B117" s="229"/>
      <c r="C117" s="234" t="s">
        <v>63</v>
      </c>
      <c r="D117" s="227" t="s">
        <v>664</v>
      </c>
      <c r="E117" s="232" t="s">
        <v>694</v>
      </c>
      <c r="F117" s="244" t="s">
        <v>107</v>
      </c>
      <c r="G117" s="139"/>
      <c r="H117" s="315">
        <f>COUNTA(I117:R117)</f>
        <v>0</v>
      </c>
      <c r="I117" s="150"/>
      <c r="J117" s="150"/>
      <c r="K117" s="150"/>
      <c r="L117" s="150"/>
      <c r="M117" s="150"/>
      <c r="N117" s="150"/>
      <c r="O117" s="150"/>
      <c r="P117" s="150"/>
      <c r="Q117" s="150"/>
      <c r="R117" s="150"/>
    </row>
    <row r="118" spans="1:18" ht="30" hidden="1" customHeight="1" outlineLevel="1" x14ac:dyDescent="0.3">
      <c r="A118" s="353"/>
      <c r="B118" s="229"/>
      <c r="C118" s="234" t="s">
        <v>65</v>
      </c>
      <c r="D118" s="227" t="s">
        <v>664</v>
      </c>
      <c r="E118" s="232" t="s">
        <v>695</v>
      </c>
      <c r="F118" s="244" t="s">
        <v>64</v>
      </c>
      <c r="G118" s="139"/>
      <c r="H118" s="315">
        <f>COUNTA(I118:R118)</f>
        <v>0</v>
      </c>
      <c r="I118" s="150"/>
      <c r="J118" s="150"/>
      <c r="K118" s="150"/>
      <c r="L118" s="150"/>
      <c r="M118" s="150"/>
      <c r="N118" s="150"/>
      <c r="O118" s="150"/>
      <c r="P118" s="150"/>
      <c r="Q118" s="150"/>
      <c r="R118" s="150"/>
    </row>
    <row r="119" spans="1:18" ht="46.2" hidden="1" customHeight="1" outlineLevel="1" x14ac:dyDescent="0.3">
      <c r="A119" s="353"/>
      <c r="B119" s="229"/>
      <c r="C119" s="241" t="s">
        <v>870</v>
      </c>
      <c r="D119" s="245" t="s">
        <v>714</v>
      </c>
      <c r="E119" s="232" t="s">
        <v>696</v>
      </c>
      <c r="F119" s="244" t="s">
        <v>108</v>
      </c>
      <c r="G119" s="139"/>
      <c r="H119" s="315">
        <f>COUNTA(I119:R119)</f>
        <v>0</v>
      </c>
      <c r="I119" s="150"/>
      <c r="J119" s="150"/>
      <c r="K119" s="150"/>
      <c r="L119" s="150"/>
      <c r="M119" s="150"/>
      <c r="N119" s="150"/>
      <c r="O119" s="150"/>
      <c r="P119" s="150"/>
      <c r="Q119" s="150"/>
      <c r="R119" s="150"/>
    </row>
    <row r="120" spans="1:18" ht="30" hidden="1" customHeight="1" outlineLevel="1" x14ac:dyDescent="0.3">
      <c r="A120" s="353"/>
      <c r="B120" s="229"/>
      <c r="C120" s="234"/>
      <c r="D120" s="227" t="s">
        <v>664</v>
      </c>
      <c r="E120" s="232" t="s">
        <v>697</v>
      </c>
      <c r="F120" s="246" t="s">
        <v>66</v>
      </c>
      <c r="G120" s="139"/>
      <c r="H120" s="315">
        <f>COUNTA(I120:R120)</f>
        <v>0</v>
      </c>
      <c r="I120" s="150"/>
      <c r="J120" s="150"/>
      <c r="K120" s="150"/>
      <c r="L120" s="150"/>
      <c r="M120" s="150"/>
      <c r="N120" s="150"/>
      <c r="O120" s="150"/>
      <c r="P120" s="150"/>
      <c r="Q120" s="150"/>
      <c r="R120" s="150"/>
    </row>
    <row r="121" spans="1:18" ht="30" hidden="1" customHeight="1" outlineLevel="1" x14ac:dyDescent="0.3">
      <c r="A121" s="353"/>
      <c r="B121" s="225" t="s">
        <v>12</v>
      </c>
      <c r="C121" s="226"/>
      <c r="D121" s="227" t="s">
        <v>135</v>
      </c>
      <c r="E121" s="228" t="s">
        <v>698</v>
      </c>
      <c r="F121" s="225" t="s">
        <v>67</v>
      </c>
      <c r="G121" s="139"/>
      <c r="H121" s="316">
        <f>SUM(I121:R121)</f>
        <v>0</v>
      </c>
      <c r="I121" s="173">
        <f>IF(COUNTA(I122:I125)&gt;0,1,0)</f>
        <v>0</v>
      </c>
      <c r="J121" s="173">
        <f t="shared" ref="J121:R121" si="13">IF(COUNTA(J122:J125)&gt;0,1,0)</f>
        <v>0</v>
      </c>
      <c r="K121" s="173">
        <f t="shared" si="13"/>
        <v>0</v>
      </c>
      <c r="L121" s="173">
        <f t="shared" si="13"/>
        <v>0</v>
      </c>
      <c r="M121" s="173">
        <f t="shared" si="13"/>
        <v>0</v>
      </c>
      <c r="N121" s="173">
        <f t="shared" si="13"/>
        <v>0</v>
      </c>
      <c r="O121" s="173">
        <f t="shared" si="13"/>
        <v>0</v>
      </c>
      <c r="P121" s="173">
        <f t="shared" si="13"/>
        <v>0</v>
      </c>
      <c r="Q121" s="173">
        <f t="shared" si="13"/>
        <v>0</v>
      </c>
      <c r="R121" s="173">
        <f t="shared" si="13"/>
        <v>0</v>
      </c>
    </row>
    <row r="122" spans="1:18" ht="30" hidden="1" customHeight="1" outlineLevel="1" x14ac:dyDescent="0.3">
      <c r="A122" s="353"/>
      <c r="B122" s="229"/>
      <c r="C122" s="234" t="s">
        <v>871</v>
      </c>
      <c r="D122" s="227" t="s">
        <v>715</v>
      </c>
      <c r="E122" s="232" t="s">
        <v>699</v>
      </c>
      <c r="F122" s="244" t="s">
        <v>80</v>
      </c>
      <c r="G122" s="139"/>
      <c r="H122" s="315">
        <f>COUNTA(I122:R122)</f>
        <v>0</v>
      </c>
      <c r="I122" s="150"/>
      <c r="J122" s="150"/>
      <c r="K122" s="150"/>
      <c r="L122" s="150"/>
      <c r="M122" s="150"/>
      <c r="N122" s="150"/>
      <c r="O122" s="150"/>
      <c r="P122" s="150"/>
      <c r="Q122" s="150"/>
      <c r="R122" s="150"/>
    </row>
    <row r="123" spans="1:18" ht="30" hidden="1" customHeight="1" outlineLevel="1" x14ac:dyDescent="0.3">
      <c r="A123" s="353"/>
      <c r="B123" s="229"/>
      <c r="C123" s="234" t="s">
        <v>69</v>
      </c>
      <c r="D123" s="227" t="s">
        <v>715</v>
      </c>
      <c r="E123" s="232" t="s">
        <v>700</v>
      </c>
      <c r="F123" s="244" t="s">
        <v>68</v>
      </c>
      <c r="G123" s="139"/>
      <c r="H123" s="315">
        <f>COUNTA(I123:R123)</f>
        <v>0</v>
      </c>
      <c r="I123" s="150"/>
      <c r="J123" s="150"/>
      <c r="K123" s="150"/>
      <c r="L123" s="150"/>
      <c r="M123" s="150"/>
      <c r="N123" s="150"/>
      <c r="O123" s="150"/>
      <c r="P123" s="150"/>
      <c r="Q123" s="150"/>
      <c r="R123" s="150"/>
    </row>
    <row r="124" spans="1:18" ht="30" hidden="1" customHeight="1" outlineLevel="1" x14ac:dyDescent="0.3">
      <c r="A124" s="353"/>
      <c r="B124" s="229"/>
      <c r="C124" s="234" t="s">
        <v>872</v>
      </c>
      <c r="D124" s="227" t="s">
        <v>715</v>
      </c>
      <c r="E124" s="232" t="s">
        <v>701</v>
      </c>
      <c r="F124" s="244" t="s">
        <v>79</v>
      </c>
      <c r="G124" s="139"/>
      <c r="H124" s="315">
        <f>COUNTA(I124:R124)</f>
        <v>0</v>
      </c>
      <c r="I124" s="150"/>
      <c r="J124" s="150"/>
      <c r="K124" s="150"/>
      <c r="L124" s="150"/>
      <c r="M124" s="150"/>
      <c r="N124" s="150"/>
      <c r="O124" s="150"/>
      <c r="P124" s="150"/>
      <c r="Q124" s="150"/>
      <c r="R124" s="150"/>
    </row>
    <row r="125" spans="1:18" ht="30" hidden="1" customHeight="1" outlineLevel="1" x14ac:dyDescent="0.3">
      <c r="A125" s="353"/>
      <c r="B125" s="247"/>
      <c r="C125" s="234"/>
      <c r="D125" s="227" t="s">
        <v>135</v>
      </c>
      <c r="E125" s="232" t="s">
        <v>702</v>
      </c>
      <c r="F125" s="244" t="s">
        <v>13</v>
      </c>
      <c r="G125" s="139"/>
      <c r="H125" s="315">
        <f>COUNTA(I125:R125)</f>
        <v>0</v>
      </c>
      <c r="I125" s="150"/>
      <c r="J125" s="150"/>
      <c r="K125" s="150"/>
      <c r="L125" s="150"/>
      <c r="M125" s="150"/>
      <c r="N125" s="150"/>
      <c r="O125" s="150"/>
      <c r="P125" s="150"/>
      <c r="Q125" s="150"/>
      <c r="R125" s="150"/>
    </row>
    <row r="126" spans="1:18" ht="30" customHeight="1" collapsed="1" x14ac:dyDescent="0.3">
      <c r="A126" s="353"/>
      <c r="B126" s="248"/>
      <c r="C126" s="249"/>
      <c r="D126" s="201"/>
      <c r="E126" s="250"/>
      <c r="F126" s="249"/>
      <c r="G126" s="147"/>
      <c r="H126" s="224"/>
      <c r="I126" s="168"/>
      <c r="J126" s="168"/>
      <c r="K126" s="168"/>
      <c r="L126" s="168"/>
      <c r="M126" s="168"/>
      <c r="N126" s="168"/>
      <c r="O126" s="168"/>
      <c r="P126" s="168"/>
      <c r="Q126" s="168"/>
      <c r="R126" s="168"/>
    </row>
    <row r="127" spans="1:18" ht="67.95" hidden="1" customHeight="1" outlineLevel="1" x14ac:dyDescent="0.3">
      <c r="A127" s="357" t="s">
        <v>850</v>
      </c>
      <c r="B127" s="251" t="s">
        <v>25</v>
      </c>
      <c r="C127" s="252" t="s">
        <v>3013</v>
      </c>
      <c r="D127" s="227" t="s">
        <v>131</v>
      </c>
      <c r="E127" s="253" t="s">
        <v>716</v>
      </c>
      <c r="F127" s="254" t="s">
        <v>3036</v>
      </c>
      <c r="G127" s="139"/>
      <c r="H127" s="317">
        <f>E199</f>
        <v>0</v>
      </c>
      <c r="I127" s="342"/>
      <c r="J127" s="343"/>
      <c r="K127" s="343"/>
      <c r="L127" s="343"/>
      <c r="M127" s="343"/>
      <c r="N127" s="343"/>
      <c r="O127" s="343"/>
      <c r="P127" s="343"/>
      <c r="Q127" s="343"/>
      <c r="R127" s="344"/>
    </row>
    <row r="128" spans="1:18" ht="49.95" hidden="1" customHeight="1" outlineLevel="1" x14ac:dyDescent="0.3">
      <c r="A128" s="358"/>
      <c r="B128" s="255"/>
      <c r="C128" s="234"/>
      <c r="D128" s="227" t="s">
        <v>131</v>
      </c>
      <c r="E128" s="256" t="s">
        <v>717</v>
      </c>
      <c r="F128" s="257" t="s">
        <v>31</v>
      </c>
      <c r="G128" s="139"/>
      <c r="H128" s="318">
        <f>SUM(I128:R128)</f>
        <v>0</v>
      </c>
      <c r="I128" s="174">
        <f>IF(COUNTA(I129:I139)&gt;0,1,0)</f>
        <v>0</v>
      </c>
      <c r="J128" s="174">
        <f t="shared" ref="J128:R128" si="14">IF(COUNTA(J129:J139)&gt;0,1,0)</f>
        <v>0</v>
      </c>
      <c r="K128" s="174">
        <f t="shared" si="14"/>
        <v>0</v>
      </c>
      <c r="L128" s="174">
        <f t="shared" si="14"/>
        <v>0</v>
      </c>
      <c r="M128" s="174">
        <f t="shared" si="14"/>
        <v>0</v>
      </c>
      <c r="N128" s="174">
        <f t="shared" si="14"/>
        <v>0</v>
      </c>
      <c r="O128" s="174">
        <f t="shared" si="14"/>
        <v>0</v>
      </c>
      <c r="P128" s="174">
        <f t="shared" si="14"/>
        <v>0</v>
      </c>
      <c r="Q128" s="174">
        <f t="shared" si="14"/>
        <v>0</v>
      </c>
      <c r="R128" s="174">
        <f t="shared" si="14"/>
        <v>0</v>
      </c>
    </row>
    <row r="129" spans="1:18" ht="30" hidden="1" customHeight="1" outlineLevel="1" x14ac:dyDescent="0.3">
      <c r="A129" s="358"/>
      <c r="B129" s="255"/>
      <c r="C129" s="234"/>
      <c r="D129" s="258" t="s">
        <v>132</v>
      </c>
      <c r="E129" s="259" t="s">
        <v>718</v>
      </c>
      <c r="F129" s="260" t="s">
        <v>15</v>
      </c>
      <c r="G129" s="139"/>
      <c r="H129" s="315">
        <f t="shared" ref="H129:H139" si="15">COUNTA(I129:R129)</f>
        <v>0</v>
      </c>
      <c r="I129" s="150"/>
      <c r="J129" s="150"/>
      <c r="K129" s="150"/>
      <c r="L129" s="150"/>
      <c r="M129" s="150"/>
      <c r="N129" s="150"/>
      <c r="O129" s="150"/>
      <c r="P129" s="150"/>
      <c r="Q129" s="150"/>
      <c r="R129" s="150"/>
    </row>
    <row r="130" spans="1:18" ht="30" hidden="1" customHeight="1" outlineLevel="1" x14ac:dyDescent="0.3">
      <c r="A130" s="358"/>
      <c r="B130" s="255"/>
      <c r="C130" s="234"/>
      <c r="D130" s="227" t="s">
        <v>759</v>
      </c>
      <c r="E130" s="259" t="s">
        <v>719</v>
      </c>
      <c r="F130" s="260" t="s">
        <v>16</v>
      </c>
      <c r="G130" s="139"/>
      <c r="H130" s="315">
        <f t="shared" si="15"/>
        <v>0</v>
      </c>
      <c r="I130" s="150"/>
      <c r="J130" s="150"/>
      <c r="K130" s="150"/>
      <c r="L130" s="150"/>
      <c r="M130" s="150"/>
      <c r="N130" s="150"/>
      <c r="O130" s="150"/>
      <c r="P130" s="150"/>
      <c r="Q130" s="150"/>
      <c r="R130" s="150"/>
    </row>
    <row r="131" spans="1:18" ht="30" hidden="1" customHeight="1" outlineLevel="1" x14ac:dyDescent="0.3">
      <c r="A131" s="358"/>
      <c r="B131" s="255"/>
      <c r="C131" s="234"/>
      <c r="D131" s="227" t="s">
        <v>133</v>
      </c>
      <c r="E131" s="259" t="s">
        <v>720</v>
      </c>
      <c r="F131" s="260" t="s">
        <v>17</v>
      </c>
      <c r="G131" s="139"/>
      <c r="H131" s="315">
        <f t="shared" si="15"/>
        <v>0</v>
      </c>
      <c r="I131" s="150"/>
      <c r="J131" s="150"/>
      <c r="K131" s="150"/>
      <c r="L131" s="150"/>
      <c r="M131" s="150"/>
      <c r="N131" s="150"/>
      <c r="O131" s="150"/>
      <c r="P131" s="150"/>
      <c r="Q131" s="150"/>
      <c r="R131" s="150"/>
    </row>
    <row r="132" spans="1:18" ht="30" hidden="1" customHeight="1" outlineLevel="1" x14ac:dyDescent="0.3">
      <c r="A132" s="358"/>
      <c r="B132" s="255"/>
      <c r="C132" s="234"/>
      <c r="D132" s="227" t="s">
        <v>134</v>
      </c>
      <c r="E132" s="259" t="s">
        <v>721</v>
      </c>
      <c r="F132" s="260" t="s">
        <v>18</v>
      </c>
      <c r="G132" s="139"/>
      <c r="H132" s="315">
        <f t="shared" si="15"/>
        <v>0</v>
      </c>
      <c r="I132" s="150"/>
      <c r="J132" s="150"/>
      <c r="K132" s="150"/>
      <c r="L132" s="150"/>
      <c r="M132" s="150"/>
      <c r="N132" s="150"/>
      <c r="O132" s="150"/>
      <c r="P132" s="150"/>
      <c r="Q132" s="150"/>
      <c r="R132" s="150"/>
    </row>
    <row r="133" spans="1:18" ht="30" hidden="1" customHeight="1" outlineLevel="1" x14ac:dyDescent="0.3">
      <c r="A133" s="358"/>
      <c r="B133" s="255"/>
      <c r="C133" s="234"/>
      <c r="D133" s="227" t="s">
        <v>140</v>
      </c>
      <c r="E133" s="259" t="s">
        <v>722</v>
      </c>
      <c r="F133" s="260" t="s">
        <v>19</v>
      </c>
      <c r="G133" s="139"/>
      <c r="H133" s="315">
        <f t="shared" si="15"/>
        <v>0</v>
      </c>
      <c r="I133" s="150"/>
      <c r="J133" s="150"/>
      <c r="K133" s="150"/>
      <c r="L133" s="150"/>
      <c r="M133" s="150"/>
      <c r="N133" s="150"/>
      <c r="O133" s="150"/>
      <c r="P133" s="150"/>
      <c r="Q133" s="150"/>
      <c r="R133" s="150"/>
    </row>
    <row r="134" spans="1:18" ht="30" hidden="1" customHeight="1" outlineLevel="1" x14ac:dyDescent="0.3">
      <c r="A134" s="358"/>
      <c r="B134" s="255"/>
      <c r="C134" s="234"/>
      <c r="D134" s="227" t="s">
        <v>141</v>
      </c>
      <c r="E134" s="259" t="s">
        <v>723</v>
      </c>
      <c r="F134" s="260" t="s">
        <v>20</v>
      </c>
      <c r="G134" s="139"/>
      <c r="H134" s="315">
        <f t="shared" si="15"/>
        <v>0</v>
      </c>
      <c r="I134" s="150"/>
      <c r="J134" s="150"/>
      <c r="K134" s="150"/>
      <c r="L134" s="150"/>
      <c r="M134" s="150"/>
      <c r="N134" s="150"/>
      <c r="O134" s="150"/>
      <c r="P134" s="150"/>
      <c r="Q134" s="150"/>
      <c r="R134" s="150"/>
    </row>
    <row r="135" spans="1:18" ht="30" hidden="1" customHeight="1" outlineLevel="1" x14ac:dyDescent="0.3">
      <c r="A135" s="358"/>
      <c r="B135" s="255"/>
      <c r="C135" s="234"/>
      <c r="D135" s="227" t="s">
        <v>760</v>
      </c>
      <c r="E135" s="259" t="s">
        <v>724</v>
      </c>
      <c r="F135" s="260" t="s">
        <v>21</v>
      </c>
      <c r="G135" s="139"/>
      <c r="H135" s="315">
        <f t="shared" si="15"/>
        <v>0</v>
      </c>
      <c r="I135" s="150"/>
      <c r="J135" s="150"/>
      <c r="K135" s="150"/>
      <c r="L135" s="150"/>
      <c r="M135" s="150"/>
      <c r="N135" s="150"/>
      <c r="O135" s="150"/>
      <c r="P135" s="150"/>
      <c r="Q135" s="150"/>
      <c r="R135" s="150"/>
    </row>
    <row r="136" spans="1:18" ht="30" hidden="1" customHeight="1" outlineLevel="1" x14ac:dyDescent="0.3">
      <c r="A136" s="358"/>
      <c r="B136" s="255"/>
      <c r="C136" s="234"/>
      <c r="D136" s="227" t="s">
        <v>761</v>
      </c>
      <c r="E136" s="259" t="s">
        <v>725</v>
      </c>
      <c r="F136" s="260" t="s">
        <v>22</v>
      </c>
      <c r="G136" s="139"/>
      <c r="H136" s="315">
        <f t="shared" si="15"/>
        <v>0</v>
      </c>
      <c r="I136" s="150"/>
      <c r="J136" s="150"/>
      <c r="K136" s="150"/>
      <c r="L136" s="150"/>
      <c r="M136" s="150"/>
      <c r="N136" s="150"/>
      <c r="O136" s="150"/>
      <c r="P136" s="150"/>
      <c r="Q136" s="150"/>
      <c r="R136" s="150"/>
    </row>
    <row r="137" spans="1:18" ht="30" hidden="1" customHeight="1" outlineLevel="1" x14ac:dyDescent="0.3">
      <c r="A137" s="358"/>
      <c r="B137" s="255"/>
      <c r="C137" s="234"/>
      <c r="D137" s="258" t="s">
        <v>762</v>
      </c>
      <c r="E137" s="259" t="s">
        <v>726</v>
      </c>
      <c r="F137" s="260" t="s">
        <v>26</v>
      </c>
      <c r="G137" s="139"/>
      <c r="H137" s="315">
        <f t="shared" si="15"/>
        <v>0</v>
      </c>
      <c r="I137" s="150"/>
      <c r="J137" s="150"/>
      <c r="K137" s="150"/>
      <c r="L137" s="150"/>
      <c r="M137" s="150"/>
      <c r="N137" s="150"/>
      <c r="O137" s="150"/>
      <c r="P137" s="150"/>
      <c r="Q137" s="150"/>
      <c r="R137" s="150"/>
    </row>
    <row r="138" spans="1:18" ht="30" hidden="1" customHeight="1" outlineLevel="1" x14ac:dyDescent="0.3">
      <c r="A138" s="358"/>
      <c r="B138" s="255"/>
      <c r="C138" s="234"/>
      <c r="D138" s="227" t="s">
        <v>763</v>
      </c>
      <c r="E138" s="259" t="s">
        <v>727</v>
      </c>
      <c r="F138" s="260" t="s">
        <v>27</v>
      </c>
      <c r="G138" s="139"/>
      <c r="H138" s="315">
        <f t="shared" si="15"/>
        <v>0</v>
      </c>
      <c r="I138" s="150"/>
      <c r="J138" s="150"/>
      <c r="K138" s="150"/>
      <c r="L138" s="150"/>
      <c r="M138" s="150"/>
      <c r="N138" s="150"/>
      <c r="O138" s="150"/>
      <c r="P138" s="150"/>
      <c r="Q138" s="150"/>
      <c r="R138" s="150"/>
    </row>
    <row r="139" spans="1:18" ht="30" hidden="1" customHeight="1" outlineLevel="1" x14ac:dyDescent="0.3">
      <c r="A139" s="358"/>
      <c r="B139" s="255"/>
      <c r="C139" s="234"/>
      <c r="D139" s="258" t="s">
        <v>608</v>
      </c>
      <c r="E139" s="259" t="s">
        <v>728</v>
      </c>
      <c r="F139" s="260" t="s">
        <v>28</v>
      </c>
      <c r="G139" s="139"/>
      <c r="H139" s="315">
        <f t="shared" si="15"/>
        <v>0</v>
      </c>
      <c r="I139" s="150"/>
      <c r="J139" s="150"/>
      <c r="K139" s="150"/>
      <c r="L139" s="150"/>
      <c r="M139" s="150"/>
      <c r="N139" s="150"/>
      <c r="O139" s="150"/>
      <c r="P139" s="150"/>
      <c r="Q139" s="150"/>
      <c r="R139" s="150"/>
    </row>
    <row r="140" spans="1:18" ht="30" hidden="1" customHeight="1" outlineLevel="1" x14ac:dyDescent="0.3">
      <c r="A140" s="358"/>
      <c r="B140" s="255"/>
      <c r="C140" s="234"/>
      <c r="D140" s="182" t="s">
        <v>606</v>
      </c>
      <c r="E140" s="256" t="s">
        <v>757</v>
      </c>
      <c r="F140" s="257" t="s">
        <v>10</v>
      </c>
      <c r="G140" s="307"/>
      <c r="H140" s="224"/>
      <c r="I140" s="149"/>
      <c r="J140" s="149"/>
      <c r="K140" s="149"/>
      <c r="L140" s="149"/>
      <c r="M140" s="149"/>
      <c r="N140" s="149"/>
      <c r="O140" s="149"/>
      <c r="P140" s="149"/>
      <c r="Q140" s="149"/>
      <c r="R140" s="149"/>
    </row>
    <row r="141" spans="1:18" s="134" customFormat="1" ht="30" hidden="1" customHeight="1" outlineLevel="1" x14ac:dyDescent="0.3">
      <c r="A141" s="358"/>
      <c r="B141" s="255"/>
      <c r="C141" s="234"/>
      <c r="D141" s="182" t="s">
        <v>764</v>
      </c>
      <c r="E141" s="259" t="s">
        <v>729</v>
      </c>
      <c r="F141" s="260" t="s">
        <v>70</v>
      </c>
      <c r="G141" s="139"/>
      <c r="H141" s="315">
        <f t="shared" ref="H141:H146" si="16">COUNTA(I141:R141)</f>
        <v>0</v>
      </c>
      <c r="I141" s="141"/>
      <c r="J141" s="141"/>
      <c r="K141" s="141"/>
      <c r="L141" s="141"/>
      <c r="M141" s="141"/>
      <c r="N141" s="141"/>
      <c r="O141" s="141"/>
      <c r="P141" s="141"/>
      <c r="Q141" s="141"/>
      <c r="R141" s="141"/>
    </row>
    <row r="142" spans="1:18" s="134" customFormat="1" ht="30" hidden="1" customHeight="1" outlineLevel="1" x14ac:dyDescent="0.3">
      <c r="A142" s="358"/>
      <c r="B142" s="255"/>
      <c r="C142" s="234"/>
      <c r="D142" s="182" t="s">
        <v>764</v>
      </c>
      <c r="E142" s="259" t="s">
        <v>730</v>
      </c>
      <c r="F142" s="260" t="s">
        <v>92</v>
      </c>
      <c r="G142" s="139"/>
      <c r="H142" s="315">
        <f t="shared" si="16"/>
        <v>0</v>
      </c>
      <c r="I142" s="141"/>
      <c r="J142" s="141"/>
      <c r="K142" s="141"/>
      <c r="L142" s="141"/>
      <c r="M142" s="141"/>
      <c r="N142" s="141"/>
      <c r="O142" s="141"/>
      <c r="P142" s="141"/>
      <c r="Q142" s="141"/>
      <c r="R142" s="141"/>
    </row>
    <row r="143" spans="1:18" s="134" customFormat="1" ht="40.200000000000003" hidden="1" customHeight="1" outlineLevel="1" x14ac:dyDescent="0.3">
      <c r="A143" s="358"/>
      <c r="B143" s="255"/>
      <c r="C143" s="234"/>
      <c r="D143" s="182" t="s">
        <v>764</v>
      </c>
      <c r="E143" s="259" t="s">
        <v>731</v>
      </c>
      <c r="F143" s="260" t="s">
        <v>327</v>
      </c>
      <c r="G143" s="139"/>
      <c r="H143" s="315">
        <f t="shared" si="16"/>
        <v>0</v>
      </c>
      <c r="I143" s="141"/>
      <c r="J143" s="141"/>
      <c r="K143" s="141"/>
      <c r="L143" s="141"/>
      <c r="M143" s="141"/>
      <c r="N143" s="141"/>
      <c r="O143" s="141"/>
      <c r="P143" s="141"/>
      <c r="Q143" s="141"/>
      <c r="R143" s="141"/>
    </row>
    <row r="144" spans="1:18" s="134" customFormat="1" ht="32.4" hidden="1" customHeight="1" outlineLevel="1" x14ac:dyDescent="0.3">
      <c r="A144" s="358"/>
      <c r="B144" s="255"/>
      <c r="C144" s="234"/>
      <c r="D144" s="182" t="s">
        <v>765</v>
      </c>
      <c r="E144" s="259" t="s">
        <v>732</v>
      </c>
      <c r="F144" s="260" t="s">
        <v>23</v>
      </c>
      <c r="G144" s="139"/>
      <c r="H144" s="315">
        <f t="shared" si="16"/>
        <v>0</v>
      </c>
      <c r="I144" s="141"/>
      <c r="J144" s="141"/>
      <c r="K144" s="141"/>
      <c r="L144" s="141"/>
      <c r="M144" s="141"/>
      <c r="N144" s="141"/>
      <c r="O144" s="141"/>
      <c r="P144" s="141"/>
      <c r="Q144" s="141"/>
      <c r="R144" s="141"/>
    </row>
    <row r="145" spans="1:19" s="134" customFormat="1" ht="48.6" hidden="1" customHeight="1" outlineLevel="1" x14ac:dyDescent="0.3">
      <c r="A145" s="358"/>
      <c r="B145" s="255"/>
      <c r="C145" s="234"/>
      <c r="D145" s="182" t="s">
        <v>766</v>
      </c>
      <c r="E145" s="259" t="s">
        <v>733</v>
      </c>
      <c r="F145" s="260" t="s">
        <v>97</v>
      </c>
      <c r="G145" s="139"/>
      <c r="H145" s="315">
        <f t="shared" si="16"/>
        <v>0</v>
      </c>
      <c r="I145" s="141"/>
      <c r="J145" s="141"/>
      <c r="K145" s="141"/>
      <c r="L145" s="141"/>
      <c r="M145" s="141"/>
      <c r="N145" s="141"/>
      <c r="O145" s="141"/>
      <c r="P145" s="141"/>
      <c r="Q145" s="141"/>
      <c r="R145" s="141"/>
    </row>
    <row r="146" spans="1:19" s="134" customFormat="1" ht="30" hidden="1" customHeight="1" outlineLevel="1" x14ac:dyDescent="0.3">
      <c r="A146" s="358"/>
      <c r="B146" s="255"/>
      <c r="C146" s="234"/>
      <c r="D146" s="182" t="s">
        <v>660</v>
      </c>
      <c r="E146" s="259" t="s">
        <v>734</v>
      </c>
      <c r="F146" s="260" t="s">
        <v>24</v>
      </c>
      <c r="G146" s="139"/>
      <c r="H146" s="315">
        <f t="shared" si="16"/>
        <v>0</v>
      </c>
      <c r="I146" s="141"/>
      <c r="J146" s="141"/>
      <c r="K146" s="141"/>
      <c r="L146" s="141"/>
      <c r="M146" s="141"/>
      <c r="N146" s="141"/>
      <c r="O146" s="141"/>
      <c r="P146" s="141"/>
      <c r="Q146" s="141"/>
      <c r="R146" s="141"/>
    </row>
    <row r="147" spans="1:19" ht="78" hidden="1" customHeight="1" outlineLevel="1" x14ac:dyDescent="0.3">
      <c r="A147" s="358"/>
      <c r="B147" s="255"/>
      <c r="C147" s="234" t="s">
        <v>3014</v>
      </c>
      <c r="D147" s="182" t="s">
        <v>134</v>
      </c>
      <c r="E147" s="261" t="s">
        <v>758</v>
      </c>
      <c r="F147" s="262" t="s">
        <v>3037</v>
      </c>
      <c r="G147" s="307"/>
      <c r="H147" s="224"/>
      <c r="I147" s="149"/>
      <c r="J147" s="149"/>
      <c r="K147" s="149"/>
      <c r="L147" s="149"/>
      <c r="M147" s="149"/>
      <c r="N147" s="149"/>
      <c r="O147" s="149"/>
      <c r="P147" s="149"/>
      <c r="Q147" s="149"/>
      <c r="R147" s="149"/>
      <c r="S147" s="152"/>
    </row>
    <row r="148" spans="1:19" ht="30" hidden="1" customHeight="1" outlineLevel="1" x14ac:dyDescent="0.3">
      <c r="A148" s="358"/>
      <c r="B148" s="255"/>
      <c r="C148" s="356" t="s">
        <v>3048</v>
      </c>
      <c r="D148" s="182" t="s">
        <v>134</v>
      </c>
      <c r="E148" s="259" t="s">
        <v>735</v>
      </c>
      <c r="F148" s="260" t="s">
        <v>819</v>
      </c>
      <c r="G148" s="139"/>
      <c r="H148" s="315">
        <f t="shared" ref="H148:H157" si="17">COUNTA(I148:R148)</f>
        <v>0</v>
      </c>
      <c r="I148" s="150"/>
      <c r="J148" s="150"/>
      <c r="K148" s="150"/>
      <c r="L148" s="150"/>
      <c r="M148" s="150"/>
      <c r="N148" s="150"/>
      <c r="O148" s="150"/>
      <c r="P148" s="150"/>
      <c r="Q148" s="150"/>
      <c r="R148" s="150"/>
      <c r="S148" s="152"/>
    </row>
    <row r="149" spans="1:19" ht="30" hidden="1" customHeight="1" outlineLevel="1" x14ac:dyDescent="0.3">
      <c r="A149" s="358"/>
      <c r="B149" s="255"/>
      <c r="C149" s="356"/>
      <c r="D149" s="182" t="s">
        <v>134</v>
      </c>
      <c r="E149" s="259" t="s">
        <v>736</v>
      </c>
      <c r="F149" s="260" t="s">
        <v>3047</v>
      </c>
      <c r="G149" s="139"/>
      <c r="H149" s="315">
        <f t="shared" si="17"/>
        <v>0</v>
      </c>
      <c r="I149" s="150"/>
      <c r="J149" s="150"/>
      <c r="K149" s="150"/>
      <c r="L149" s="150"/>
      <c r="M149" s="150"/>
      <c r="N149" s="150"/>
      <c r="O149" s="150"/>
      <c r="P149" s="150"/>
      <c r="Q149" s="150"/>
      <c r="R149" s="150"/>
    </row>
    <row r="150" spans="1:19" ht="30" hidden="1" customHeight="1" outlineLevel="1" x14ac:dyDescent="0.3">
      <c r="A150" s="358"/>
      <c r="B150" s="255"/>
      <c r="C150" s="356"/>
      <c r="D150" s="182" t="s">
        <v>134</v>
      </c>
      <c r="E150" s="259" t="s">
        <v>737</v>
      </c>
      <c r="F150" s="260" t="s">
        <v>820</v>
      </c>
      <c r="G150" s="139"/>
      <c r="H150" s="315">
        <f t="shared" si="17"/>
        <v>0</v>
      </c>
      <c r="I150" s="150"/>
      <c r="J150" s="150"/>
      <c r="K150" s="150"/>
      <c r="L150" s="150"/>
      <c r="M150" s="150"/>
      <c r="N150" s="150"/>
      <c r="O150" s="150"/>
      <c r="P150" s="150"/>
      <c r="Q150" s="150"/>
      <c r="R150" s="150"/>
    </row>
    <row r="151" spans="1:19" ht="30" hidden="1" customHeight="1" outlineLevel="1" x14ac:dyDescent="0.3">
      <c r="A151" s="358"/>
      <c r="B151" s="255"/>
      <c r="C151" s="356"/>
      <c r="D151" s="182" t="s">
        <v>134</v>
      </c>
      <c r="E151" s="259" t="s">
        <v>738</v>
      </c>
      <c r="F151" s="260" t="s">
        <v>821</v>
      </c>
      <c r="G151" s="139"/>
      <c r="H151" s="315">
        <f t="shared" si="17"/>
        <v>0</v>
      </c>
      <c r="I151" s="150"/>
      <c r="J151" s="150"/>
      <c r="K151" s="150"/>
      <c r="L151" s="150"/>
      <c r="M151" s="150"/>
      <c r="N151" s="150"/>
      <c r="O151" s="150"/>
      <c r="P151" s="150"/>
      <c r="Q151" s="150"/>
      <c r="R151" s="150"/>
    </row>
    <row r="152" spans="1:19" ht="30" hidden="1" customHeight="1" outlineLevel="1" x14ac:dyDescent="0.3">
      <c r="A152" s="358"/>
      <c r="B152" s="255"/>
      <c r="C152" s="356"/>
      <c r="D152" s="182" t="s">
        <v>134</v>
      </c>
      <c r="E152" s="259" t="s">
        <v>739</v>
      </c>
      <c r="F152" s="260" t="s">
        <v>822</v>
      </c>
      <c r="G152" s="139"/>
      <c r="H152" s="315">
        <f t="shared" si="17"/>
        <v>0</v>
      </c>
      <c r="I152" s="150"/>
      <c r="J152" s="150"/>
      <c r="K152" s="150"/>
      <c r="L152" s="150"/>
      <c r="M152" s="150"/>
      <c r="N152" s="150"/>
      <c r="O152" s="150"/>
      <c r="P152" s="150"/>
      <c r="Q152" s="150"/>
      <c r="R152" s="150"/>
    </row>
    <row r="153" spans="1:19" ht="30" hidden="1" customHeight="1" outlineLevel="1" x14ac:dyDescent="0.3">
      <c r="A153" s="358"/>
      <c r="B153" s="255"/>
      <c r="C153" s="356"/>
      <c r="D153" s="182" t="s">
        <v>134</v>
      </c>
      <c r="E153" s="259" t="s">
        <v>740</v>
      </c>
      <c r="F153" s="260" t="s">
        <v>823</v>
      </c>
      <c r="G153" s="139"/>
      <c r="H153" s="315">
        <f t="shared" si="17"/>
        <v>0</v>
      </c>
      <c r="I153" s="150"/>
      <c r="J153" s="150"/>
      <c r="K153" s="150"/>
      <c r="L153" s="150"/>
      <c r="M153" s="150"/>
      <c r="N153" s="150"/>
      <c r="O153" s="150"/>
      <c r="P153" s="150"/>
      <c r="Q153" s="150"/>
      <c r="R153" s="150"/>
    </row>
    <row r="154" spans="1:19" ht="30" hidden="1" customHeight="1" outlineLevel="1" x14ac:dyDescent="0.3">
      <c r="A154" s="358"/>
      <c r="B154" s="255"/>
      <c r="C154" s="356"/>
      <c r="D154" s="182" t="s">
        <v>134</v>
      </c>
      <c r="E154" s="259" t="s">
        <v>741</v>
      </c>
      <c r="F154" s="260" t="s">
        <v>824</v>
      </c>
      <c r="G154" s="139"/>
      <c r="H154" s="315">
        <f t="shared" si="17"/>
        <v>0</v>
      </c>
      <c r="I154" s="150"/>
      <c r="J154" s="150"/>
      <c r="K154" s="150"/>
      <c r="L154" s="150"/>
      <c r="M154" s="150"/>
      <c r="N154" s="150"/>
      <c r="O154" s="150"/>
      <c r="P154" s="150"/>
      <c r="Q154" s="150"/>
      <c r="R154" s="150"/>
    </row>
    <row r="155" spans="1:19" ht="30" hidden="1" customHeight="1" outlineLevel="1" x14ac:dyDescent="0.3">
      <c r="A155" s="358"/>
      <c r="B155" s="255"/>
      <c r="C155" s="356"/>
      <c r="D155" s="182" t="s">
        <v>134</v>
      </c>
      <c r="E155" s="259" t="s">
        <v>742</v>
      </c>
      <c r="F155" s="260" t="s">
        <v>825</v>
      </c>
      <c r="G155" s="139"/>
      <c r="H155" s="315">
        <f t="shared" si="17"/>
        <v>0</v>
      </c>
      <c r="I155" s="150"/>
      <c r="J155" s="150"/>
      <c r="K155" s="150"/>
      <c r="L155" s="150"/>
      <c r="M155" s="150"/>
      <c r="N155" s="150"/>
      <c r="O155" s="150"/>
      <c r="P155" s="150"/>
      <c r="Q155" s="150"/>
      <c r="R155" s="150"/>
    </row>
    <row r="156" spans="1:19" ht="30" hidden="1" customHeight="1" outlineLevel="1" x14ac:dyDescent="0.3">
      <c r="A156" s="358"/>
      <c r="B156" s="255"/>
      <c r="C156" s="356"/>
      <c r="D156" s="182" t="s">
        <v>134</v>
      </c>
      <c r="E156" s="259" t="s">
        <v>743</v>
      </c>
      <c r="F156" s="260" t="s">
        <v>826</v>
      </c>
      <c r="G156" s="139"/>
      <c r="H156" s="315">
        <f t="shared" si="17"/>
        <v>0</v>
      </c>
      <c r="I156" s="150"/>
      <c r="J156" s="150"/>
      <c r="K156" s="150"/>
      <c r="L156" s="150"/>
      <c r="M156" s="150"/>
      <c r="N156" s="150"/>
      <c r="O156" s="150"/>
      <c r="P156" s="150"/>
      <c r="Q156" s="150"/>
      <c r="R156" s="150"/>
    </row>
    <row r="157" spans="1:19" ht="30" hidden="1" customHeight="1" outlineLevel="1" x14ac:dyDescent="0.3">
      <c r="A157" s="358"/>
      <c r="B157" s="255"/>
      <c r="C157" s="356"/>
      <c r="D157" s="182" t="s">
        <v>134</v>
      </c>
      <c r="E157" s="259" t="s">
        <v>744</v>
      </c>
      <c r="F157" s="260" t="s">
        <v>827</v>
      </c>
      <c r="G157" s="139"/>
      <c r="H157" s="315">
        <f t="shared" si="17"/>
        <v>0</v>
      </c>
      <c r="I157" s="150"/>
      <c r="J157" s="150"/>
      <c r="K157" s="150"/>
      <c r="L157" s="150"/>
      <c r="M157" s="150"/>
      <c r="N157" s="150"/>
      <c r="O157" s="150"/>
      <c r="P157" s="150"/>
      <c r="Q157" s="150"/>
      <c r="R157" s="150"/>
    </row>
    <row r="158" spans="1:19" ht="30" hidden="1" customHeight="1" outlineLevel="1" x14ac:dyDescent="0.3">
      <c r="A158" s="358"/>
      <c r="B158" s="263" t="s">
        <v>11</v>
      </c>
      <c r="C158" s="226"/>
      <c r="D158" s="182" t="s">
        <v>767</v>
      </c>
      <c r="E158" s="264" t="s">
        <v>745</v>
      </c>
      <c r="F158" s="263" t="s">
        <v>32</v>
      </c>
      <c r="G158" s="139"/>
      <c r="H158" s="319">
        <f>SUM(I158:R158)</f>
        <v>0</v>
      </c>
      <c r="I158" s="175">
        <f>IF(COUNTA(I159:I163)&gt;0,1,0)</f>
        <v>0</v>
      </c>
      <c r="J158" s="175">
        <f t="shared" ref="J158:R158" si="18">IF(COUNTA(J159:J163)&gt;0,1,0)</f>
        <v>0</v>
      </c>
      <c r="K158" s="175">
        <f t="shared" si="18"/>
        <v>0</v>
      </c>
      <c r="L158" s="175">
        <f t="shared" si="18"/>
        <v>0</v>
      </c>
      <c r="M158" s="175">
        <f t="shared" si="18"/>
        <v>0</v>
      </c>
      <c r="N158" s="175">
        <f t="shared" si="18"/>
        <v>0</v>
      </c>
      <c r="O158" s="175">
        <f t="shared" si="18"/>
        <v>0</v>
      </c>
      <c r="P158" s="175">
        <f t="shared" si="18"/>
        <v>0</v>
      </c>
      <c r="Q158" s="175">
        <f t="shared" si="18"/>
        <v>0</v>
      </c>
      <c r="R158" s="175">
        <f t="shared" si="18"/>
        <v>0</v>
      </c>
    </row>
    <row r="159" spans="1:19" ht="30" hidden="1" customHeight="1" outlineLevel="1" x14ac:dyDescent="0.3">
      <c r="A159" s="358"/>
      <c r="B159" s="255"/>
      <c r="C159" s="234" t="s">
        <v>117</v>
      </c>
      <c r="D159" s="182" t="s">
        <v>768</v>
      </c>
      <c r="E159" s="259" t="s">
        <v>746</v>
      </c>
      <c r="F159" s="265" t="s">
        <v>828</v>
      </c>
      <c r="G159" s="139"/>
      <c r="H159" s="315">
        <f>COUNTA(I159:R159)</f>
        <v>0</v>
      </c>
      <c r="I159" s="150"/>
      <c r="J159" s="150"/>
      <c r="K159" s="150"/>
      <c r="L159" s="150"/>
      <c r="M159" s="150"/>
      <c r="N159" s="150"/>
      <c r="O159" s="150"/>
      <c r="P159" s="150"/>
      <c r="Q159" s="150"/>
      <c r="R159" s="150"/>
      <c r="S159" s="153"/>
    </row>
    <row r="160" spans="1:19" ht="30" hidden="1" customHeight="1" outlineLevel="1" x14ac:dyDescent="0.3">
      <c r="A160" s="358"/>
      <c r="B160" s="255"/>
      <c r="C160" s="234" t="s">
        <v>118</v>
      </c>
      <c r="D160" s="187" t="s">
        <v>769</v>
      </c>
      <c r="E160" s="259" t="s">
        <v>747</v>
      </c>
      <c r="F160" s="266" t="s">
        <v>829</v>
      </c>
      <c r="G160" s="139"/>
      <c r="H160" s="315">
        <f>COUNTA(I160:R160)</f>
        <v>0</v>
      </c>
      <c r="I160" s="150"/>
      <c r="J160" s="150"/>
      <c r="K160" s="150"/>
      <c r="L160" s="150"/>
      <c r="M160" s="150"/>
      <c r="N160" s="150"/>
      <c r="O160" s="150"/>
      <c r="P160" s="150"/>
      <c r="Q160" s="150"/>
      <c r="R160" s="150"/>
      <c r="S160" s="154"/>
    </row>
    <row r="161" spans="1:19" ht="30" hidden="1" customHeight="1" outlineLevel="1" x14ac:dyDescent="0.3">
      <c r="A161" s="358"/>
      <c r="B161" s="255"/>
      <c r="C161" s="234" t="s">
        <v>119</v>
      </c>
      <c r="D161" s="182" t="s">
        <v>760</v>
      </c>
      <c r="E161" s="259" t="s">
        <v>748</v>
      </c>
      <c r="F161" s="266" t="s">
        <v>830</v>
      </c>
      <c r="G161" s="139"/>
      <c r="H161" s="315">
        <f>COUNTA(I161:R161)</f>
        <v>0</v>
      </c>
      <c r="I161" s="150"/>
      <c r="J161" s="150"/>
      <c r="K161" s="150"/>
      <c r="L161" s="150"/>
      <c r="M161" s="150"/>
      <c r="N161" s="150"/>
      <c r="O161" s="150"/>
      <c r="P161" s="150"/>
      <c r="Q161" s="150"/>
      <c r="R161" s="150"/>
      <c r="S161" s="154"/>
    </row>
    <row r="162" spans="1:19" ht="30" hidden="1" customHeight="1" outlineLevel="1" x14ac:dyDescent="0.3">
      <c r="A162" s="358"/>
      <c r="B162" s="255"/>
      <c r="C162" s="234"/>
      <c r="D162" s="182" t="s">
        <v>770</v>
      </c>
      <c r="E162" s="259" t="s">
        <v>749</v>
      </c>
      <c r="F162" s="266" t="s">
        <v>831</v>
      </c>
      <c r="G162" s="139"/>
      <c r="H162" s="315">
        <f>COUNTA(I162:R162)</f>
        <v>0</v>
      </c>
      <c r="I162" s="150"/>
      <c r="J162" s="150"/>
      <c r="K162" s="150"/>
      <c r="L162" s="150"/>
      <c r="M162" s="150"/>
      <c r="N162" s="150"/>
      <c r="O162" s="150"/>
      <c r="P162" s="150"/>
      <c r="Q162" s="150"/>
      <c r="R162" s="150"/>
      <c r="S162" s="154"/>
    </row>
    <row r="163" spans="1:19" ht="30" hidden="1" customHeight="1" outlineLevel="1" x14ac:dyDescent="0.3">
      <c r="A163" s="358"/>
      <c r="B163" s="255"/>
      <c r="C163" s="234"/>
      <c r="D163" s="182" t="s">
        <v>193</v>
      </c>
      <c r="E163" s="259" t="s">
        <v>750</v>
      </c>
      <c r="F163" s="267" t="s">
        <v>832</v>
      </c>
      <c r="G163" s="139"/>
      <c r="H163" s="315">
        <f>COUNTA(I163:R163)</f>
        <v>0</v>
      </c>
      <c r="I163" s="150"/>
      <c r="J163" s="150"/>
      <c r="K163" s="150"/>
      <c r="L163" s="150"/>
      <c r="M163" s="150"/>
      <c r="N163" s="150"/>
      <c r="O163" s="150"/>
      <c r="P163" s="150"/>
      <c r="Q163" s="150"/>
      <c r="R163" s="150"/>
      <c r="S163" s="154"/>
    </row>
    <row r="164" spans="1:19" ht="30" hidden="1" customHeight="1" outlineLevel="1" x14ac:dyDescent="0.3">
      <c r="A164" s="358"/>
      <c r="B164" s="268" t="s">
        <v>9</v>
      </c>
      <c r="C164" s="226"/>
      <c r="D164" s="182" t="s">
        <v>135</v>
      </c>
      <c r="E164" s="269" t="s">
        <v>751</v>
      </c>
      <c r="F164" s="270" t="s">
        <v>33</v>
      </c>
      <c r="G164" s="139"/>
      <c r="H164" s="319">
        <f>SUM(I164:R164)</f>
        <v>0</v>
      </c>
      <c r="I164" s="175">
        <f>IF(COUNTA(I165:I169)&gt;0,1,0)</f>
        <v>0</v>
      </c>
      <c r="J164" s="175">
        <f t="shared" ref="J164:R164" si="19">IF(COUNTA(J165:J169)&gt;0,1,0)</f>
        <v>0</v>
      </c>
      <c r="K164" s="175">
        <f t="shared" si="19"/>
        <v>0</v>
      </c>
      <c r="L164" s="175">
        <f t="shared" si="19"/>
        <v>0</v>
      </c>
      <c r="M164" s="175">
        <f t="shared" si="19"/>
        <v>0</v>
      </c>
      <c r="N164" s="175">
        <f t="shared" si="19"/>
        <v>0</v>
      </c>
      <c r="O164" s="175">
        <f t="shared" si="19"/>
        <v>0</v>
      </c>
      <c r="P164" s="175">
        <f t="shared" si="19"/>
        <v>0</v>
      </c>
      <c r="Q164" s="175">
        <f t="shared" si="19"/>
        <v>0</v>
      </c>
      <c r="R164" s="175">
        <f t="shared" si="19"/>
        <v>0</v>
      </c>
      <c r="S164" s="154"/>
    </row>
    <row r="165" spans="1:19" ht="30" hidden="1" customHeight="1" outlineLevel="1" x14ac:dyDescent="0.3">
      <c r="A165" s="358"/>
      <c r="B165" s="271"/>
      <c r="C165" s="234"/>
      <c r="D165" s="182" t="s">
        <v>771</v>
      </c>
      <c r="E165" s="259" t="s">
        <v>752</v>
      </c>
      <c r="F165" s="265" t="s">
        <v>833</v>
      </c>
      <c r="G165" s="139"/>
      <c r="H165" s="315">
        <f>COUNTA(I165:R165)</f>
        <v>0</v>
      </c>
      <c r="I165" s="150"/>
      <c r="J165" s="150"/>
      <c r="K165" s="150"/>
      <c r="L165" s="150"/>
      <c r="M165" s="150"/>
      <c r="N165" s="150"/>
      <c r="O165" s="150"/>
      <c r="P165" s="150"/>
      <c r="Q165" s="150"/>
      <c r="R165" s="150"/>
      <c r="S165" s="153"/>
    </row>
    <row r="166" spans="1:19" ht="30" hidden="1" customHeight="1" outlineLevel="1" x14ac:dyDescent="0.3">
      <c r="A166" s="358"/>
      <c r="B166" s="271"/>
      <c r="C166" s="234"/>
      <c r="D166" s="182" t="s">
        <v>771</v>
      </c>
      <c r="E166" s="259" t="s">
        <v>753</v>
      </c>
      <c r="F166" s="265" t="s">
        <v>834</v>
      </c>
      <c r="G166" s="139"/>
      <c r="H166" s="315">
        <f>COUNTA(I166:R166)</f>
        <v>0</v>
      </c>
      <c r="I166" s="150"/>
      <c r="J166" s="150"/>
      <c r="K166" s="150"/>
      <c r="L166" s="150"/>
      <c r="M166" s="150"/>
      <c r="N166" s="150"/>
      <c r="O166" s="150"/>
      <c r="P166" s="150"/>
      <c r="Q166" s="150"/>
      <c r="R166" s="150"/>
      <c r="S166" s="154"/>
    </row>
    <row r="167" spans="1:19" ht="30" hidden="1" customHeight="1" outlineLevel="1" x14ac:dyDescent="0.3">
      <c r="A167" s="358"/>
      <c r="B167" s="271"/>
      <c r="C167" s="234" t="s">
        <v>129</v>
      </c>
      <c r="D167" s="182" t="s">
        <v>772</v>
      </c>
      <c r="E167" s="259" t="s">
        <v>754</v>
      </c>
      <c r="F167" s="265" t="s">
        <v>835</v>
      </c>
      <c r="G167" s="139"/>
      <c r="H167" s="315">
        <f>COUNTA(I167:R167)</f>
        <v>0</v>
      </c>
      <c r="I167" s="150"/>
      <c r="J167" s="150"/>
      <c r="K167" s="150"/>
      <c r="L167" s="150"/>
      <c r="M167" s="150"/>
      <c r="N167" s="150"/>
      <c r="O167" s="150"/>
      <c r="P167" s="150"/>
      <c r="Q167" s="150"/>
      <c r="R167" s="150"/>
      <c r="S167" s="154"/>
    </row>
    <row r="168" spans="1:19" ht="30" hidden="1" customHeight="1" outlineLevel="1" x14ac:dyDescent="0.3">
      <c r="A168" s="358"/>
      <c r="B168" s="271"/>
      <c r="C168" s="234"/>
      <c r="D168" s="182" t="s">
        <v>773</v>
      </c>
      <c r="E168" s="259" t="s">
        <v>755</v>
      </c>
      <c r="F168" s="265" t="s">
        <v>836</v>
      </c>
      <c r="G168" s="139"/>
      <c r="H168" s="315">
        <f>COUNTA(I168:R168)</f>
        <v>0</v>
      </c>
      <c r="I168" s="150"/>
      <c r="J168" s="150"/>
      <c r="K168" s="150"/>
      <c r="L168" s="150"/>
      <c r="M168" s="150"/>
      <c r="N168" s="150"/>
      <c r="O168" s="150"/>
      <c r="P168" s="150"/>
      <c r="Q168" s="150"/>
      <c r="R168" s="150"/>
      <c r="S168" s="154"/>
    </row>
    <row r="169" spans="1:19" ht="30" hidden="1" customHeight="1" outlineLevel="1" x14ac:dyDescent="0.3">
      <c r="A169" s="358"/>
      <c r="B169" s="272"/>
      <c r="C169" s="234" t="s">
        <v>333</v>
      </c>
      <c r="D169" s="182" t="s">
        <v>136</v>
      </c>
      <c r="E169" s="259" t="s">
        <v>756</v>
      </c>
      <c r="F169" s="265" t="s">
        <v>837</v>
      </c>
      <c r="G169" s="139"/>
      <c r="H169" s="315">
        <f>COUNTA(I169:R169)</f>
        <v>0</v>
      </c>
      <c r="I169" s="150"/>
      <c r="J169" s="150"/>
      <c r="K169" s="150"/>
      <c r="L169" s="150"/>
      <c r="M169" s="150"/>
      <c r="N169" s="150"/>
      <c r="O169" s="150"/>
      <c r="P169" s="150"/>
      <c r="Q169" s="150"/>
      <c r="R169" s="150"/>
      <c r="S169" s="154"/>
    </row>
    <row r="170" spans="1:19" ht="30" customHeight="1" collapsed="1" x14ac:dyDescent="0.3">
      <c r="A170" s="359"/>
      <c r="B170" s="273"/>
      <c r="C170" s="274"/>
      <c r="D170" s="201"/>
      <c r="E170" s="275"/>
      <c r="F170" s="222"/>
      <c r="G170" s="333"/>
      <c r="H170" s="320"/>
      <c r="I170" s="155"/>
      <c r="J170" s="155"/>
      <c r="K170" s="155"/>
      <c r="L170" s="155"/>
      <c r="M170" s="155"/>
      <c r="N170" s="155"/>
      <c r="O170" s="155"/>
      <c r="P170" s="155"/>
      <c r="Q170" s="155"/>
      <c r="R170" s="155"/>
    </row>
    <row r="171" spans="1:19" ht="70.2" hidden="1" customHeight="1" outlineLevel="1" x14ac:dyDescent="0.3">
      <c r="A171" s="345" t="s">
        <v>851</v>
      </c>
      <c r="B171" s="276" t="s">
        <v>3</v>
      </c>
      <c r="C171" s="226" t="s">
        <v>116</v>
      </c>
      <c r="D171" s="227" t="s">
        <v>136</v>
      </c>
      <c r="E171" s="277" t="s">
        <v>778</v>
      </c>
      <c r="F171" s="276" t="s">
        <v>3038</v>
      </c>
      <c r="G171" s="139"/>
      <c r="H171" s="315">
        <f>COUNTA(I171:R171)</f>
        <v>0</v>
      </c>
      <c r="I171" s="150"/>
      <c r="J171" s="150"/>
      <c r="K171" s="150"/>
      <c r="L171" s="150"/>
      <c r="M171" s="150"/>
      <c r="N171" s="150"/>
      <c r="O171" s="150"/>
      <c r="P171" s="150"/>
      <c r="Q171" s="150"/>
      <c r="R171" s="150"/>
    </row>
    <row r="172" spans="1:19" ht="30" hidden="1" customHeight="1" outlineLevel="1" x14ac:dyDescent="0.3">
      <c r="A172" s="346"/>
      <c r="B172" s="278"/>
      <c r="C172" s="234"/>
      <c r="D172" s="227" t="s">
        <v>139</v>
      </c>
      <c r="E172" s="279" t="s">
        <v>779</v>
      </c>
      <c r="F172" s="280" t="s">
        <v>72</v>
      </c>
      <c r="G172" s="139"/>
      <c r="H172" s="315">
        <f>COUNTA(I172:R172)</f>
        <v>0</v>
      </c>
      <c r="I172" s="150"/>
      <c r="J172" s="150"/>
      <c r="K172" s="150"/>
      <c r="L172" s="150"/>
      <c r="M172" s="150"/>
      <c r="N172" s="150"/>
      <c r="O172" s="150"/>
      <c r="P172" s="150"/>
      <c r="Q172" s="150"/>
      <c r="R172" s="150"/>
    </row>
    <row r="173" spans="1:19" ht="30" hidden="1" customHeight="1" outlineLevel="1" x14ac:dyDescent="0.3">
      <c r="A173" s="346"/>
      <c r="B173" s="278"/>
      <c r="C173" s="234"/>
      <c r="D173" s="227" t="s">
        <v>803</v>
      </c>
      <c r="E173" s="279" t="s">
        <v>780</v>
      </c>
      <c r="F173" s="281" t="s">
        <v>73</v>
      </c>
      <c r="G173" s="139"/>
      <c r="H173" s="315">
        <f>COUNTA(I173:R173)</f>
        <v>0</v>
      </c>
      <c r="I173" s="150"/>
      <c r="J173" s="150"/>
      <c r="K173" s="150"/>
      <c r="L173" s="150"/>
      <c r="M173" s="150"/>
      <c r="N173" s="150"/>
      <c r="O173" s="150"/>
      <c r="P173" s="150"/>
      <c r="Q173" s="150"/>
      <c r="R173" s="150"/>
    </row>
    <row r="174" spans="1:19" ht="30" hidden="1" customHeight="1" outlineLevel="1" x14ac:dyDescent="0.3">
      <c r="A174" s="346"/>
      <c r="B174" s="282"/>
      <c r="C174" s="234"/>
      <c r="D174" s="227" t="s">
        <v>804</v>
      </c>
      <c r="E174" s="283" t="s">
        <v>781</v>
      </c>
      <c r="F174" s="281" t="s">
        <v>75</v>
      </c>
      <c r="G174" s="139"/>
      <c r="H174" s="315">
        <f>COUNTA(I174:R174)</f>
        <v>0</v>
      </c>
      <c r="I174" s="150"/>
      <c r="J174" s="150"/>
      <c r="K174" s="150"/>
      <c r="L174" s="150"/>
      <c r="M174" s="150"/>
      <c r="N174" s="150"/>
      <c r="O174" s="150"/>
      <c r="P174" s="150"/>
      <c r="Q174" s="150"/>
      <c r="R174" s="150"/>
    </row>
    <row r="175" spans="1:19" ht="30" hidden="1" customHeight="1" outlineLevel="1" x14ac:dyDescent="0.3">
      <c r="A175" s="346"/>
      <c r="B175" s="282"/>
      <c r="C175" s="234"/>
      <c r="D175" s="227" t="s">
        <v>136</v>
      </c>
      <c r="E175" s="283" t="s">
        <v>782</v>
      </c>
      <c r="F175" s="284" t="s">
        <v>74</v>
      </c>
      <c r="G175" s="139"/>
      <c r="H175" s="315">
        <f>COUNTA(I175:R175)</f>
        <v>0</v>
      </c>
      <c r="I175" s="150"/>
      <c r="J175" s="150"/>
      <c r="K175" s="150"/>
      <c r="L175" s="150"/>
      <c r="M175" s="150"/>
      <c r="N175" s="150"/>
      <c r="O175" s="150"/>
      <c r="P175" s="150"/>
      <c r="Q175" s="150"/>
      <c r="R175" s="150"/>
    </row>
    <row r="176" spans="1:19" ht="30" hidden="1" customHeight="1" outlineLevel="1" x14ac:dyDescent="0.3">
      <c r="A176" s="346"/>
      <c r="B176" s="282"/>
      <c r="C176" s="234"/>
      <c r="D176" s="182" t="s">
        <v>606</v>
      </c>
      <c r="E176" s="285" t="s">
        <v>783</v>
      </c>
      <c r="F176" s="286" t="s">
        <v>34</v>
      </c>
      <c r="G176" s="307"/>
      <c r="H176" s="224"/>
      <c r="I176" s="149"/>
      <c r="J176" s="149"/>
      <c r="K176" s="149"/>
      <c r="L176" s="149"/>
      <c r="M176" s="149"/>
      <c r="N176" s="149"/>
      <c r="O176" s="149"/>
      <c r="P176" s="149"/>
      <c r="Q176" s="149"/>
      <c r="R176" s="308"/>
    </row>
    <row r="177" spans="1:18" ht="30" hidden="1" customHeight="1" outlineLevel="1" x14ac:dyDescent="0.3">
      <c r="A177" s="346"/>
      <c r="B177" s="282"/>
      <c r="C177" s="234" t="s">
        <v>71</v>
      </c>
      <c r="D177" s="182" t="s">
        <v>137</v>
      </c>
      <c r="E177" s="279" t="s">
        <v>784</v>
      </c>
      <c r="F177" s="281" t="s">
        <v>775</v>
      </c>
      <c r="G177" s="139"/>
      <c r="H177" s="315">
        <f t="shared" ref="H177:H187" si="20">COUNTA(I177:R177)</f>
        <v>0</v>
      </c>
      <c r="I177" s="150"/>
      <c r="J177" s="150"/>
      <c r="K177" s="150"/>
      <c r="L177" s="150"/>
      <c r="M177" s="150"/>
      <c r="N177" s="150"/>
      <c r="O177" s="150"/>
      <c r="P177" s="150"/>
      <c r="Q177" s="150"/>
      <c r="R177" s="150"/>
    </row>
    <row r="178" spans="1:18" ht="30" hidden="1" customHeight="1" outlineLevel="1" x14ac:dyDescent="0.3">
      <c r="A178" s="346"/>
      <c r="B178" s="282"/>
      <c r="C178" s="234"/>
      <c r="D178" s="182" t="s">
        <v>140</v>
      </c>
      <c r="E178" s="279" t="s">
        <v>785</v>
      </c>
      <c r="F178" s="281" t="s">
        <v>774</v>
      </c>
      <c r="G178" s="139"/>
      <c r="H178" s="315">
        <f t="shared" si="20"/>
        <v>0</v>
      </c>
      <c r="I178" s="150"/>
      <c r="J178" s="150"/>
      <c r="K178" s="150"/>
      <c r="L178" s="150"/>
      <c r="M178" s="150"/>
      <c r="N178" s="150"/>
      <c r="O178" s="150"/>
      <c r="P178" s="150"/>
      <c r="Q178" s="150"/>
      <c r="R178" s="150"/>
    </row>
    <row r="179" spans="1:18" s="157" customFormat="1" ht="30" hidden="1" customHeight="1" outlineLevel="1" x14ac:dyDescent="0.3">
      <c r="A179" s="346"/>
      <c r="B179" s="287"/>
      <c r="C179" s="234"/>
      <c r="D179" s="182" t="s">
        <v>140</v>
      </c>
      <c r="E179" s="279" t="s">
        <v>786</v>
      </c>
      <c r="F179" s="281" t="s">
        <v>128</v>
      </c>
      <c r="G179" s="139"/>
      <c r="H179" s="315">
        <f t="shared" si="20"/>
        <v>0</v>
      </c>
      <c r="I179" s="156"/>
      <c r="J179" s="156"/>
      <c r="K179" s="156"/>
      <c r="L179" s="156"/>
      <c r="M179" s="156"/>
      <c r="N179" s="156"/>
      <c r="O179" s="156"/>
      <c r="P179" s="156"/>
      <c r="Q179" s="156"/>
      <c r="R179" s="156"/>
    </row>
    <row r="180" spans="1:18" s="157" customFormat="1" ht="30" hidden="1" customHeight="1" outlineLevel="1" x14ac:dyDescent="0.3">
      <c r="A180" s="346"/>
      <c r="B180" s="287"/>
      <c r="C180" s="234" t="s">
        <v>860</v>
      </c>
      <c r="D180" s="182" t="s">
        <v>135</v>
      </c>
      <c r="E180" s="279" t="s">
        <v>787</v>
      </c>
      <c r="F180" s="281" t="s">
        <v>98</v>
      </c>
      <c r="G180" s="139"/>
      <c r="H180" s="315">
        <f t="shared" si="20"/>
        <v>0</v>
      </c>
      <c r="I180" s="156"/>
      <c r="J180" s="156"/>
      <c r="K180" s="156"/>
      <c r="L180" s="156"/>
      <c r="M180" s="156"/>
      <c r="N180" s="156"/>
      <c r="O180" s="156"/>
      <c r="P180" s="156"/>
      <c r="Q180" s="156"/>
      <c r="R180" s="156"/>
    </row>
    <row r="181" spans="1:18" s="157" customFormat="1" ht="30" hidden="1" customHeight="1" outlineLevel="1" x14ac:dyDescent="0.3">
      <c r="A181" s="346"/>
      <c r="B181" s="287"/>
      <c r="C181" s="234" t="s">
        <v>861</v>
      </c>
      <c r="D181" s="182" t="s">
        <v>715</v>
      </c>
      <c r="E181" s="279" t="s">
        <v>788</v>
      </c>
      <c r="F181" s="281" t="s">
        <v>99</v>
      </c>
      <c r="G181" s="139"/>
      <c r="H181" s="315">
        <f t="shared" si="20"/>
        <v>0</v>
      </c>
      <c r="I181" s="156"/>
      <c r="J181" s="156"/>
      <c r="K181" s="156"/>
      <c r="L181" s="156"/>
      <c r="M181" s="156"/>
      <c r="N181" s="156"/>
      <c r="O181" s="156"/>
      <c r="P181" s="156"/>
      <c r="Q181" s="156"/>
      <c r="R181" s="156"/>
    </row>
    <row r="182" spans="1:18" s="157" customFormat="1" ht="30" hidden="1" customHeight="1" outlineLevel="1" x14ac:dyDescent="0.3">
      <c r="A182" s="346"/>
      <c r="B182" s="287"/>
      <c r="C182" s="234" t="s">
        <v>862</v>
      </c>
      <c r="D182" s="182" t="s">
        <v>141</v>
      </c>
      <c r="E182" s="279" t="s">
        <v>789</v>
      </c>
      <c r="F182" s="281" t="s">
        <v>20</v>
      </c>
      <c r="G182" s="139"/>
      <c r="H182" s="315">
        <f t="shared" si="20"/>
        <v>0</v>
      </c>
      <c r="I182" s="156"/>
      <c r="J182" s="156"/>
      <c r="K182" s="156"/>
      <c r="L182" s="156"/>
      <c r="M182" s="156"/>
      <c r="N182" s="156"/>
      <c r="O182" s="156"/>
      <c r="P182" s="156"/>
      <c r="Q182" s="156"/>
      <c r="R182" s="156"/>
    </row>
    <row r="183" spans="1:18" s="157" customFormat="1" ht="30" hidden="1" customHeight="1" outlineLevel="1" x14ac:dyDescent="0.3">
      <c r="A183" s="346"/>
      <c r="B183" s="287"/>
      <c r="C183" s="241" t="s">
        <v>863</v>
      </c>
      <c r="D183" s="182" t="s">
        <v>805</v>
      </c>
      <c r="E183" s="279" t="s">
        <v>790</v>
      </c>
      <c r="F183" s="281" t="s">
        <v>100</v>
      </c>
      <c r="G183" s="139"/>
      <c r="H183" s="315">
        <f t="shared" si="20"/>
        <v>0</v>
      </c>
      <c r="I183" s="156"/>
      <c r="J183" s="156"/>
      <c r="K183" s="156"/>
      <c r="L183" s="156"/>
      <c r="M183" s="156"/>
      <c r="N183" s="156"/>
      <c r="O183" s="156"/>
      <c r="P183" s="156"/>
      <c r="Q183" s="156"/>
      <c r="R183" s="156"/>
    </row>
    <row r="184" spans="1:18" ht="30" hidden="1" customHeight="1" outlineLevel="1" x14ac:dyDescent="0.3">
      <c r="A184" s="346"/>
      <c r="B184" s="282"/>
      <c r="C184" s="234" t="s">
        <v>777</v>
      </c>
      <c r="D184" s="182" t="s">
        <v>806</v>
      </c>
      <c r="E184" s="279" t="s">
        <v>791</v>
      </c>
      <c r="F184" s="281" t="s">
        <v>776</v>
      </c>
      <c r="G184" s="139"/>
      <c r="H184" s="315">
        <f t="shared" si="20"/>
        <v>0</v>
      </c>
      <c r="I184" s="150"/>
      <c r="J184" s="150"/>
      <c r="K184" s="150"/>
      <c r="L184" s="150"/>
      <c r="M184" s="150"/>
      <c r="N184" s="150"/>
      <c r="O184" s="150"/>
      <c r="P184" s="150"/>
      <c r="Q184" s="150"/>
      <c r="R184" s="150"/>
    </row>
    <row r="185" spans="1:18" ht="30" hidden="1" customHeight="1" outlineLevel="1" x14ac:dyDescent="0.3">
      <c r="A185" s="346"/>
      <c r="B185" s="282"/>
      <c r="C185" s="234" t="s">
        <v>857</v>
      </c>
      <c r="D185" s="182" t="s">
        <v>807</v>
      </c>
      <c r="E185" s="279" t="s">
        <v>792</v>
      </c>
      <c r="F185" s="281" t="s">
        <v>817</v>
      </c>
      <c r="G185" s="139"/>
      <c r="H185" s="315">
        <f t="shared" si="20"/>
        <v>0</v>
      </c>
      <c r="I185" s="150"/>
      <c r="J185" s="150"/>
      <c r="K185" s="150"/>
      <c r="L185" s="150"/>
      <c r="M185" s="150"/>
      <c r="N185" s="150"/>
      <c r="O185" s="150"/>
      <c r="P185" s="150"/>
      <c r="Q185" s="150"/>
      <c r="R185" s="150"/>
    </row>
    <row r="186" spans="1:18" ht="30" hidden="1" customHeight="1" outlineLevel="1" x14ac:dyDescent="0.3">
      <c r="A186" s="346"/>
      <c r="B186" s="282"/>
      <c r="C186" s="234" t="s">
        <v>858</v>
      </c>
      <c r="D186" s="182" t="s">
        <v>808</v>
      </c>
      <c r="E186" s="279" t="s">
        <v>793</v>
      </c>
      <c r="F186" s="281" t="s">
        <v>818</v>
      </c>
      <c r="G186" s="139"/>
      <c r="H186" s="315">
        <f t="shared" si="20"/>
        <v>0</v>
      </c>
      <c r="I186" s="150"/>
      <c r="J186" s="150"/>
      <c r="K186" s="150"/>
      <c r="L186" s="150"/>
      <c r="M186" s="150"/>
      <c r="N186" s="150"/>
      <c r="O186" s="150"/>
      <c r="P186" s="150"/>
      <c r="Q186" s="150"/>
      <c r="R186" s="150"/>
    </row>
    <row r="187" spans="1:18" ht="30" hidden="1" customHeight="1" outlineLevel="1" x14ac:dyDescent="0.3">
      <c r="A187" s="346"/>
      <c r="B187" s="282"/>
      <c r="C187" s="234"/>
      <c r="D187" s="182" t="s">
        <v>606</v>
      </c>
      <c r="E187" s="279" t="s">
        <v>794</v>
      </c>
      <c r="F187" s="281" t="s">
        <v>86</v>
      </c>
      <c r="G187" s="139"/>
      <c r="H187" s="315">
        <f t="shared" si="20"/>
        <v>0</v>
      </c>
      <c r="I187" s="150"/>
      <c r="J187" s="150"/>
      <c r="K187" s="150"/>
      <c r="L187" s="150"/>
      <c r="M187" s="150"/>
      <c r="N187" s="150"/>
      <c r="O187" s="150"/>
      <c r="P187" s="150"/>
      <c r="Q187" s="150"/>
      <c r="R187" s="150"/>
    </row>
    <row r="188" spans="1:18" ht="30" hidden="1" customHeight="1" outlineLevel="1" x14ac:dyDescent="0.3">
      <c r="A188" s="346"/>
      <c r="B188" s="282"/>
      <c r="C188" s="234"/>
      <c r="D188" s="182" t="s">
        <v>606</v>
      </c>
      <c r="E188" s="285" t="s">
        <v>813</v>
      </c>
      <c r="F188" s="286" t="s">
        <v>10</v>
      </c>
      <c r="G188" s="307"/>
      <c r="H188" s="224"/>
      <c r="I188" s="149"/>
      <c r="J188" s="149"/>
      <c r="K188" s="149"/>
      <c r="L188" s="149"/>
      <c r="M188" s="149"/>
      <c r="N188" s="149"/>
      <c r="O188" s="149"/>
      <c r="P188" s="149"/>
      <c r="Q188" s="149"/>
      <c r="R188" s="308"/>
    </row>
    <row r="189" spans="1:18" ht="30" hidden="1" customHeight="1" outlineLevel="1" x14ac:dyDescent="0.3">
      <c r="A189" s="346"/>
      <c r="B189" s="282"/>
      <c r="C189" s="234" t="s">
        <v>70</v>
      </c>
      <c r="D189" s="187" t="s">
        <v>142</v>
      </c>
      <c r="E189" s="283" t="s">
        <v>795</v>
      </c>
      <c r="F189" s="281" t="s">
        <v>101</v>
      </c>
      <c r="G189" s="139"/>
      <c r="H189" s="315">
        <f t="shared" ref="H189:H196" si="21">COUNTA(I189:R189)</f>
        <v>0</v>
      </c>
      <c r="I189" s="150"/>
      <c r="J189" s="150"/>
      <c r="K189" s="150"/>
      <c r="L189" s="150"/>
      <c r="M189" s="150"/>
      <c r="N189" s="150"/>
      <c r="O189" s="150"/>
      <c r="P189" s="150"/>
      <c r="Q189" s="150"/>
      <c r="R189" s="150"/>
    </row>
    <row r="190" spans="1:18" ht="30" hidden="1" customHeight="1" outlineLevel="1" x14ac:dyDescent="0.3">
      <c r="A190" s="346"/>
      <c r="B190" s="282"/>
      <c r="C190" s="234"/>
      <c r="D190" s="182" t="s">
        <v>809</v>
      </c>
      <c r="E190" s="283" t="s">
        <v>796</v>
      </c>
      <c r="F190" s="281" t="s">
        <v>70</v>
      </c>
      <c r="G190" s="139"/>
      <c r="H190" s="315">
        <f t="shared" si="21"/>
        <v>0</v>
      </c>
      <c r="I190" s="150"/>
      <c r="J190" s="150"/>
      <c r="K190" s="150"/>
      <c r="L190" s="150"/>
      <c r="M190" s="150"/>
      <c r="N190" s="150"/>
      <c r="O190" s="150"/>
      <c r="P190" s="150"/>
      <c r="Q190" s="150"/>
      <c r="R190" s="150"/>
    </row>
    <row r="191" spans="1:18" ht="30" hidden="1" customHeight="1" outlineLevel="1" x14ac:dyDescent="0.3">
      <c r="A191" s="346"/>
      <c r="B191" s="282"/>
      <c r="C191" s="234" t="s">
        <v>859</v>
      </c>
      <c r="D191" s="182" t="s">
        <v>810</v>
      </c>
      <c r="E191" s="283" t="s">
        <v>797</v>
      </c>
      <c r="F191" s="281" t="s">
        <v>814</v>
      </c>
      <c r="G191" s="139"/>
      <c r="H191" s="315">
        <f t="shared" si="21"/>
        <v>0</v>
      </c>
      <c r="I191" s="150"/>
      <c r="J191" s="150"/>
      <c r="K191" s="150"/>
      <c r="L191" s="150"/>
      <c r="M191" s="150"/>
      <c r="N191" s="150"/>
      <c r="O191" s="150"/>
      <c r="P191" s="150"/>
      <c r="Q191" s="150"/>
      <c r="R191" s="150"/>
    </row>
    <row r="192" spans="1:18" ht="30" hidden="1" customHeight="1" outlineLevel="1" x14ac:dyDescent="0.3">
      <c r="A192" s="346"/>
      <c r="B192" s="282"/>
      <c r="C192" s="234"/>
      <c r="D192" s="182" t="s">
        <v>803</v>
      </c>
      <c r="E192" s="283" t="s">
        <v>798</v>
      </c>
      <c r="F192" s="281" t="s">
        <v>76</v>
      </c>
      <c r="G192" s="139"/>
      <c r="H192" s="315">
        <f t="shared" si="21"/>
        <v>0</v>
      </c>
      <c r="I192" s="150"/>
      <c r="J192" s="150"/>
      <c r="K192" s="150"/>
      <c r="L192" s="150"/>
      <c r="M192" s="150"/>
      <c r="N192" s="150"/>
      <c r="O192" s="150"/>
      <c r="P192" s="150"/>
      <c r="Q192" s="150"/>
      <c r="R192" s="150"/>
    </row>
    <row r="193" spans="1:18" ht="30" hidden="1" customHeight="1" outlineLevel="1" x14ac:dyDescent="0.3">
      <c r="A193" s="346"/>
      <c r="B193" s="282"/>
      <c r="C193" s="234"/>
      <c r="D193" s="182" t="s">
        <v>811</v>
      </c>
      <c r="E193" s="283" t="s">
        <v>799</v>
      </c>
      <c r="F193" s="281" t="s">
        <v>95</v>
      </c>
      <c r="G193" s="139"/>
      <c r="H193" s="315">
        <f t="shared" si="21"/>
        <v>0</v>
      </c>
      <c r="I193" s="150"/>
      <c r="J193" s="150"/>
      <c r="K193" s="150"/>
      <c r="L193" s="150"/>
      <c r="M193" s="150"/>
      <c r="N193" s="150"/>
      <c r="O193" s="150"/>
      <c r="P193" s="150"/>
      <c r="Q193" s="150"/>
      <c r="R193" s="150"/>
    </row>
    <row r="194" spans="1:18" ht="30" hidden="1" customHeight="1" outlineLevel="1" x14ac:dyDescent="0.3">
      <c r="A194" s="346"/>
      <c r="B194" s="282"/>
      <c r="C194" s="234" t="s">
        <v>102</v>
      </c>
      <c r="D194" s="182" t="s">
        <v>812</v>
      </c>
      <c r="E194" s="283" t="s">
        <v>800</v>
      </c>
      <c r="F194" s="281" t="s">
        <v>815</v>
      </c>
      <c r="G194" s="139"/>
      <c r="H194" s="315">
        <f t="shared" si="21"/>
        <v>0</v>
      </c>
      <c r="I194" s="150"/>
      <c r="J194" s="150"/>
      <c r="K194" s="150"/>
      <c r="L194" s="150"/>
      <c r="M194" s="150"/>
      <c r="N194" s="150"/>
      <c r="O194" s="150"/>
      <c r="P194" s="150"/>
      <c r="Q194" s="150"/>
      <c r="R194" s="150"/>
    </row>
    <row r="195" spans="1:18" ht="30" hidden="1" customHeight="1" outlineLevel="1" x14ac:dyDescent="0.3">
      <c r="A195" s="346"/>
      <c r="B195" s="282"/>
      <c r="C195" s="234"/>
      <c r="D195" s="182" t="s">
        <v>766</v>
      </c>
      <c r="E195" s="283" t="s">
        <v>801</v>
      </c>
      <c r="F195" s="281" t="s">
        <v>97</v>
      </c>
      <c r="G195" s="139"/>
      <c r="H195" s="315">
        <f t="shared" si="21"/>
        <v>0</v>
      </c>
      <c r="I195" s="150"/>
      <c r="J195" s="150"/>
      <c r="K195" s="150"/>
      <c r="L195" s="150"/>
      <c r="M195" s="150"/>
      <c r="N195" s="150"/>
      <c r="O195" s="150"/>
      <c r="P195" s="150"/>
      <c r="Q195" s="150"/>
      <c r="R195" s="150"/>
    </row>
    <row r="196" spans="1:18" ht="30" hidden="1" customHeight="1" outlineLevel="1" x14ac:dyDescent="0.3">
      <c r="A196" s="346"/>
      <c r="B196" s="288"/>
      <c r="C196" s="234" t="s">
        <v>853</v>
      </c>
      <c r="D196" s="182" t="s">
        <v>660</v>
      </c>
      <c r="E196" s="283" t="s">
        <v>802</v>
      </c>
      <c r="F196" s="281" t="s">
        <v>816</v>
      </c>
      <c r="G196" s="139"/>
      <c r="H196" s="315">
        <f t="shared" si="21"/>
        <v>0</v>
      </c>
      <c r="I196" s="150"/>
      <c r="J196" s="150"/>
      <c r="K196" s="150"/>
      <c r="L196" s="150"/>
      <c r="M196" s="150"/>
      <c r="N196" s="150"/>
      <c r="O196" s="150"/>
      <c r="P196" s="150"/>
      <c r="Q196" s="150"/>
      <c r="R196" s="150"/>
    </row>
    <row r="197" spans="1:18" ht="30" customHeight="1" collapsed="1" x14ac:dyDescent="0.3">
      <c r="A197" s="347"/>
      <c r="B197" s="289"/>
      <c r="C197" s="290"/>
      <c r="D197" s="291"/>
      <c r="E197" s="250"/>
      <c r="F197" s="250"/>
      <c r="G197" s="151"/>
      <c r="H197" s="250"/>
      <c r="I197" s="158"/>
      <c r="J197" s="158"/>
      <c r="K197" s="158"/>
      <c r="L197" s="158"/>
      <c r="M197" s="158"/>
      <c r="N197" s="158"/>
      <c r="O197" s="158"/>
      <c r="P197" s="158"/>
      <c r="Q197" s="158"/>
      <c r="R197" s="158"/>
    </row>
    <row r="198" spans="1:18" ht="30" customHeight="1" thickBot="1" x14ac:dyDescent="0.35">
      <c r="A198" s="292"/>
      <c r="B198" s="292"/>
      <c r="C198" s="293" t="s">
        <v>574</v>
      </c>
      <c r="D198" s="294"/>
      <c r="E198" s="295" t="s">
        <v>716</v>
      </c>
      <c r="F198" s="295" t="s">
        <v>3010</v>
      </c>
      <c r="G198" s="300"/>
      <c r="H198" s="292"/>
    </row>
    <row r="199" spans="1:18" ht="30" customHeight="1" thickBot="1" x14ac:dyDescent="0.35">
      <c r="A199" s="292"/>
      <c r="B199" s="292"/>
      <c r="C199" s="296">
        <f>SUM(C200:C269)</f>
        <v>0</v>
      </c>
      <c r="D199" s="296">
        <f>SUM(D200:D269)</f>
        <v>79195</v>
      </c>
      <c r="E199" s="296">
        <f>SUM(E200:E269)</f>
        <v>0</v>
      </c>
      <c r="F199" s="159" t="s">
        <v>902</v>
      </c>
      <c r="G199" s="301" t="str">
        <f>IFERROR(VLOOKUP(F200,GDEliste[],5,FALSE),"")</f>
        <v>Regio V</v>
      </c>
      <c r="H199" s="302"/>
      <c r="I199" s="160"/>
      <c r="J199" s="325"/>
      <c r="K199" s="160"/>
      <c r="L199" s="160"/>
      <c r="M199" s="160"/>
      <c r="N199" s="160"/>
      <c r="O199" s="160"/>
      <c r="P199" s="160"/>
      <c r="Q199" s="160"/>
      <c r="R199" s="161"/>
    </row>
    <row r="200" spans="1:18" ht="17.100000000000001" customHeight="1" x14ac:dyDescent="0.3">
      <c r="A200" s="292"/>
      <c r="B200" s="292"/>
      <c r="C200" s="297" t="str">
        <f t="shared" ref="C200" si="22">IF(D200="", "", IF(COUNTA(I200:R200)&gt;0,1,""))</f>
        <v/>
      </c>
      <c r="D200" s="298">
        <f>IF(IFERROR(VLOOKUP(F200,GDEliste[],7,0),"")&gt;30000,"",IFERROR(VLOOKUP(F200,GDEliste[],7,0),""))</f>
        <v>2369</v>
      </c>
      <c r="E200" s="298" t="str">
        <f>IFERROR(D200*C200,"")</f>
        <v/>
      </c>
      <c r="F200" s="299">
        <f>IFERROR(INDEX(GDEliste[GKZ],_xlfn.AGGREGATE(15,6, ROW(GDEliste[GKZ])/((GDEliste[LAGnr]=$F$199)*(GDEliste[LAGnr]=$F$199)),ROW()-199)-2),"")</f>
        <v>80101</v>
      </c>
      <c r="G200" s="303" t="str">
        <f>IFERROR(VLOOKUP(F200,GDEliste[],6,FALSE),"")</f>
        <v>Bartholomäberg</v>
      </c>
      <c r="H200" s="304"/>
      <c r="I200" s="162"/>
      <c r="J200" s="162"/>
      <c r="K200" s="162"/>
      <c r="L200" s="162"/>
      <c r="M200" s="162"/>
      <c r="N200" s="162"/>
      <c r="O200" s="162"/>
      <c r="P200" s="162"/>
      <c r="Q200" s="162"/>
      <c r="R200" s="162"/>
    </row>
    <row r="201" spans="1:18" ht="17.100000000000001" customHeight="1" x14ac:dyDescent="0.3">
      <c r="A201" s="292"/>
      <c r="B201" s="292"/>
      <c r="C201" s="297" t="str">
        <f t="shared" ref="C201:C264" si="23">IF(D201="", "", IF(COUNTA(I201:R201)&gt;0,1,""))</f>
        <v/>
      </c>
      <c r="D201" s="298">
        <f>IF(IFERROR(VLOOKUP(F201,GDEliste[],7,0),"")&gt;30000,"",IFERROR(VLOOKUP(F201,GDEliste[],7,0),""))</f>
        <v>335</v>
      </c>
      <c r="E201" s="298" t="str">
        <f t="shared" ref="E201:E264" si="24">IFERROR(D201*C201,"")</f>
        <v/>
      </c>
      <c r="F201" s="299">
        <f>IFERROR(INDEX(GDEliste[GKZ],_xlfn.AGGREGATE(15,6, ROW(GDEliste[GKZ])/((GDEliste[LAGnr]=$F$199)*(GDEliste[LAGnr]=$F$199)),ROW()-199)-2),"")</f>
        <v>80102</v>
      </c>
      <c r="G201" s="305" t="str">
        <f>IFERROR(VLOOKUP(F201,GDEliste[],6,FALSE),"")</f>
        <v>Blons</v>
      </c>
      <c r="H201" s="306"/>
      <c r="I201" s="163"/>
      <c r="J201" s="163"/>
      <c r="K201" s="163"/>
      <c r="L201" s="163"/>
      <c r="M201" s="163"/>
      <c r="N201" s="163"/>
      <c r="O201" s="163"/>
      <c r="P201" s="163"/>
      <c r="Q201" s="163"/>
      <c r="R201" s="163"/>
    </row>
    <row r="202" spans="1:18" ht="17.100000000000001" customHeight="1" x14ac:dyDescent="0.3">
      <c r="A202" s="292"/>
      <c r="B202" s="292"/>
      <c r="C202" s="297" t="str">
        <f t="shared" si="23"/>
        <v/>
      </c>
      <c r="D202" s="298">
        <f>IF(IFERROR(VLOOKUP(F202,GDEliste[],7,0),"")&gt;30000,"",IFERROR(VLOOKUP(F202,GDEliste[],7,0),""))</f>
        <v>760</v>
      </c>
      <c r="E202" s="298" t="str">
        <f t="shared" si="24"/>
        <v/>
      </c>
      <c r="F202" s="299">
        <f>IFERROR(INDEX(GDEliste[GKZ],_xlfn.AGGREGATE(15,6, ROW(GDEliste[GKZ])/((GDEliste[LAGnr]=$F$199)*(GDEliste[LAGnr]=$F$199)),ROW()-199)-2),"")</f>
        <v>80105</v>
      </c>
      <c r="G202" s="305" t="str">
        <f>IFERROR(VLOOKUP(F202,GDEliste[],6,FALSE),"")</f>
        <v>Brand</v>
      </c>
      <c r="H202" s="306"/>
      <c r="I202" s="163"/>
      <c r="J202" s="163"/>
      <c r="K202" s="163"/>
      <c r="L202" s="163"/>
      <c r="M202" s="163"/>
      <c r="N202" s="163"/>
      <c r="O202" s="163"/>
      <c r="P202" s="163"/>
      <c r="Q202" s="163"/>
      <c r="R202" s="163"/>
    </row>
    <row r="203" spans="1:18" ht="17.100000000000001" customHeight="1" x14ac:dyDescent="0.3">
      <c r="A203" s="292"/>
      <c r="B203" s="292"/>
      <c r="C203" s="297" t="str">
        <f t="shared" si="23"/>
        <v/>
      </c>
      <c r="D203" s="298">
        <f>IF(IFERROR(VLOOKUP(F203,GDEliste[],7,0),"")&gt;30000,"",IFERROR(VLOOKUP(F203,GDEliste[],7,0),""))</f>
        <v>559</v>
      </c>
      <c r="E203" s="298" t="str">
        <f t="shared" si="24"/>
        <v/>
      </c>
      <c r="F203" s="299">
        <f>IFERROR(INDEX(GDEliste[GKZ],_xlfn.AGGREGATE(15,6, ROW(GDEliste[GKZ])/((GDEliste[LAGnr]=$F$199)*(GDEliste[LAGnr]=$F$199)),ROW()-199)-2),"")</f>
        <v>80107</v>
      </c>
      <c r="G203" s="305" t="str">
        <f>IFERROR(VLOOKUP(F203,GDEliste[],6,FALSE),"")</f>
        <v>Bürserberg</v>
      </c>
      <c r="H203" s="306"/>
      <c r="I203" s="163"/>
      <c r="J203" s="163"/>
      <c r="K203" s="163"/>
      <c r="L203" s="163"/>
      <c r="M203" s="163"/>
      <c r="N203" s="163"/>
      <c r="O203" s="163"/>
      <c r="P203" s="163"/>
      <c r="Q203" s="163"/>
      <c r="R203" s="163"/>
    </row>
    <row r="204" spans="1:18" ht="17.100000000000001" customHeight="1" x14ac:dyDescent="0.3">
      <c r="A204" s="292"/>
      <c r="B204" s="292"/>
      <c r="C204" s="297" t="str">
        <f t="shared" si="23"/>
        <v/>
      </c>
      <c r="D204" s="298">
        <f>IF(IFERROR(VLOOKUP(F204,GDEliste[],7,0),"")&gt;30000,"",IFERROR(VLOOKUP(F204,GDEliste[],7,0),""))</f>
        <v>1643</v>
      </c>
      <c r="E204" s="298" t="str">
        <f t="shared" si="24"/>
        <v/>
      </c>
      <c r="F204" s="299">
        <f>IFERROR(INDEX(GDEliste[GKZ],_xlfn.AGGREGATE(15,6, ROW(GDEliste[GKZ])/((GDEliste[LAGnr]=$F$199)*(GDEliste[LAGnr]=$F$199)),ROW()-199)-2),"")</f>
        <v>80108</v>
      </c>
      <c r="G204" s="305" t="str">
        <f>IFERROR(VLOOKUP(F204,GDEliste[],6,FALSE),"")</f>
        <v>Dalaas</v>
      </c>
      <c r="H204" s="306"/>
      <c r="I204" s="163"/>
      <c r="J204" s="163"/>
      <c r="K204" s="163"/>
      <c r="L204" s="163"/>
      <c r="M204" s="163"/>
      <c r="N204" s="163"/>
      <c r="O204" s="163"/>
      <c r="P204" s="163"/>
      <c r="Q204" s="163"/>
      <c r="R204" s="163"/>
    </row>
    <row r="205" spans="1:18" ht="17.100000000000001" customHeight="1" x14ac:dyDescent="0.3">
      <c r="A205" s="292"/>
      <c r="B205" s="292"/>
      <c r="C205" s="297" t="str">
        <f t="shared" si="23"/>
        <v/>
      </c>
      <c r="D205" s="298">
        <f>IF(IFERROR(VLOOKUP(F205,GDEliste[],7,0),"")&gt;30000,"",IFERROR(VLOOKUP(F205,GDEliste[],7,0),""))</f>
        <v>460</v>
      </c>
      <c r="E205" s="298" t="str">
        <f t="shared" si="24"/>
        <v/>
      </c>
      <c r="F205" s="299">
        <f>IFERROR(INDEX(GDEliste[GKZ],_xlfn.AGGREGATE(15,6, ROW(GDEliste[GKZ])/((GDEliste[LAGnr]=$F$199)*(GDEliste[LAGnr]=$F$199)),ROW()-199)-2),"")</f>
        <v>80109</v>
      </c>
      <c r="G205" s="305" t="str">
        <f>IFERROR(VLOOKUP(F205,GDEliste[],6,FALSE),"")</f>
        <v>Fontanella</v>
      </c>
      <c r="H205" s="306"/>
      <c r="I205" s="163"/>
      <c r="J205" s="163"/>
      <c r="K205" s="163"/>
      <c r="L205" s="163"/>
      <c r="M205" s="163"/>
      <c r="N205" s="163"/>
      <c r="O205" s="163"/>
      <c r="P205" s="163"/>
      <c r="Q205" s="163"/>
      <c r="R205" s="163"/>
    </row>
    <row r="206" spans="1:18" ht="17.100000000000001" customHeight="1" x14ac:dyDescent="0.3">
      <c r="A206" s="292"/>
      <c r="B206" s="292"/>
      <c r="C206" s="297" t="str">
        <f t="shared" si="23"/>
        <v/>
      </c>
      <c r="D206" s="298">
        <f>IF(IFERROR(VLOOKUP(F206,GDEliste[],7,0),"")&gt;30000,"",IFERROR(VLOOKUP(F206,GDEliste[],7,0),""))</f>
        <v>1451</v>
      </c>
      <c r="E206" s="298" t="str">
        <f t="shared" si="24"/>
        <v/>
      </c>
      <c r="F206" s="299">
        <f>IFERROR(INDEX(GDEliste[GKZ],_xlfn.AGGREGATE(15,6, ROW(GDEliste[GKZ])/((GDEliste[LAGnr]=$F$199)*(GDEliste[LAGnr]=$F$199)),ROW()-199)-2),"")</f>
        <v>80110</v>
      </c>
      <c r="G206" s="305" t="str">
        <f>IFERROR(VLOOKUP(F206,GDEliste[],6,FALSE),"")</f>
        <v>Gaschurn</v>
      </c>
      <c r="H206" s="306"/>
      <c r="I206" s="163"/>
      <c r="J206" s="163"/>
      <c r="K206" s="163"/>
      <c r="L206" s="163"/>
      <c r="M206" s="163"/>
      <c r="N206" s="163"/>
      <c r="O206" s="163"/>
      <c r="P206" s="163"/>
      <c r="Q206" s="163"/>
      <c r="R206" s="163"/>
    </row>
    <row r="207" spans="1:18" ht="17.100000000000001" customHeight="1" x14ac:dyDescent="0.3">
      <c r="A207" s="292"/>
      <c r="B207" s="292"/>
      <c r="C207" s="297" t="str">
        <f t="shared" si="23"/>
        <v/>
      </c>
      <c r="D207" s="298">
        <f>IF(IFERROR(VLOOKUP(F207,GDEliste[],7,0),"")&gt;30000,"",IFERROR(VLOOKUP(F207,GDEliste[],7,0),""))</f>
        <v>1007</v>
      </c>
      <c r="E207" s="298" t="str">
        <f t="shared" si="24"/>
        <v/>
      </c>
      <c r="F207" s="299">
        <f>IFERROR(INDEX(GDEliste[GKZ],_xlfn.AGGREGATE(15,6, ROW(GDEliste[GKZ])/((GDEliste[LAGnr]=$F$199)*(GDEliste[LAGnr]=$F$199)),ROW()-199)-2),"")</f>
        <v>80111</v>
      </c>
      <c r="G207" s="305" t="str">
        <f>IFERROR(VLOOKUP(F207,GDEliste[],6,FALSE),"")</f>
        <v>Innerbraz</v>
      </c>
      <c r="H207" s="306"/>
      <c r="I207" s="163"/>
      <c r="J207" s="163"/>
      <c r="K207" s="163"/>
      <c r="L207" s="163"/>
      <c r="M207" s="163"/>
      <c r="N207" s="163"/>
      <c r="O207" s="163"/>
      <c r="P207" s="163"/>
      <c r="Q207" s="163"/>
      <c r="R207" s="163"/>
    </row>
    <row r="208" spans="1:18" ht="17.100000000000001" customHeight="1" x14ac:dyDescent="0.3">
      <c r="A208" s="292"/>
      <c r="B208" s="292"/>
      <c r="C208" s="297" t="str">
        <f t="shared" si="23"/>
        <v/>
      </c>
      <c r="D208" s="298">
        <f>IF(IFERROR(VLOOKUP(F208,GDEliste[],7,0),"")&gt;30000,"",IFERROR(VLOOKUP(F208,GDEliste[],7,0),""))</f>
        <v>676</v>
      </c>
      <c r="E208" s="298" t="str">
        <f t="shared" si="24"/>
        <v/>
      </c>
      <c r="F208" s="299">
        <f>IFERROR(INDEX(GDEliste[GKZ],_xlfn.AGGREGATE(15,6, ROW(GDEliste[GKZ])/((GDEliste[LAGnr]=$F$199)*(GDEliste[LAGnr]=$F$199)),ROW()-199)-2),"")</f>
        <v>80112</v>
      </c>
      <c r="G208" s="305" t="str">
        <f>IFERROR(VLOOKUP(F208,GDEliste[],6,FALSE),"")</f>
        <v>Klösterle</v>
      </c>
      <c r="H208" s="306"/>
      <c r="I208" s="163"/>
      <c r="J208" s="163"/>
      <c r="K208" s="163"/>
      <c r="L208" s="163"/>
      <c r="M208" s="163"/>
      <c r="N208" s="163"/>
      <c r="O208" s="163"/>
      <c r="P208" s="163"/>
      <c r="Q208" s="163"/>
      <c r="R208" s="163"/>
    </row>
    <row r="209" spans="1:18" ht="17.100000000000001" customHeight="1" x14ac:dyDescent="0.3">
      <c r="A209" s="292"/>
      <c r="B209" s="292"/>
      <c r="C209" s="297" t="str">
        <f t="shared" si="23"/>
        <v/>
      </c>
      <c r="D209" s="298">
        <f>IF(IFERROR(VLOOKUP(F209,GDEliste[],7,0),"")&gt;30000,"",IFERROR(VLOOKUP(F209,GDEliste[],7,0),""))</f>
        <v>1573</v>
      </c>
      <c r="E209" s="298" t="str">
        <f t="shared" si="24"/>
        <v/>
      </c>
      <c r="F209" s="299">
        <f>IFERROR(INDEX(GDEliste[GKZ],_xlfn.AGGREGATE(15,6, ROW(GDEliste[GKZ])/((GDEliste[LAGnr]=$F$199)*(GDEliste[LAGnr]=$F$199)),ROW()-199)-2),"")</f>
        <v>80113</v>
      </c>
      <c r="G209" s="305" t="str">
        <f>IFERROR(VLOOKUP(F209,GDEliste[],6,FALSE),"")</f>
        <v>Lech</v>
      </c>
      <c r="H209" s="306"/>
      <c r="I209" s="163"/>
      <c r="J209" s="163"/>
      <c r="K209" s="163"/>
      <c r="L209" s="163"/>
      <c r="M209" s="163"/>
      <c r="N209" s="163"/>
      <c r="O209" s="163"/>
      <c r="P209" s="163"/>
      <c r="Q209" s="163"/>
      <c r="R209" s="163"/>
    </row>
    <row r="210" spans="1:18" ht="17.100000000000001" customHeight="1" x14ac:dyDescent="0.3">
      <c r="A210" s="292"/>
      <c r="B210" s="292"/>
      <c r="C210" s="297" t="str">
        <f t="shared" si="23"/>
        <v/>
      </c>
      <c r="D210" s="298">
        <f>IF(IFERROR(VLOOKUP(F210,GDEliste[],7,0),"")&gt;30000,"",IFERROR(VLOOKUP(F210,GDEliste[],7,0),""))</f>
        <v>288</v>
      </c>
      <c r="E210" s="298" t="str">
        <f t="shared" si="24"/>
        <v/>
      </c>
      <c r="F210" s="299">
        <f>IFERROR(INDEX(GDEliste[GKZ],_xlfn.AGGREGATE(15,6, ROW(GDEliste[GKZ])/((GDEliste[LAGnr]=$F$199)*(GDEliste[LAGnr]=$F$199)),ROW()-199)-2),"")</f>
        <v>80114</v>
      </c>
      <c r="G210" s="305" t="str">
        <f>IFERROR(VLOOKUP(F210,GDEliste[],6,FALSE),"")</f>
        <v>Lorüns</v>
      </c>
      <c r="H210" s="306"/>
      <c r="I210" s="163"/>
      <c r="J210" s="163"/>
      <c r="K210" s="163"/>
      <c r="L210" s="163"/>
      <c r="M210" s="163"/>
      <c r="N210" s="163"/>
      <c r="O210" s="163"/>
      <c r="P210" s="163"/>
      <c r="Q210" s="163"/>
      <c r="R210" s="163"/>
    </row>
    <row r="211" spans="1:18" ht="17.100000000000001" customHeight="1" x14ac:dyDescent="0.3">
      <c r="A211" s="292"/>
      <c r="B211" s="292"/>
      <c r="C211" s="297" t="str">
        <f t="shared" si="23"/>
        <v/>
      </c>
      <c r="D211" s="298">
        <f>IF(IFERROR(VLOOKUP(F211,GDEliste[],7,0),"")&gt;30000,"",IFERROR(VLOOKUP(F211,GDEliste[],7,0),""))</f>
        <v>881</v>
      </c>
      <c r="E211" s="298" t="str">
        <f t="shared" si="24"/>
        <v/>
      </c>
      <c r="F211" s="299">
        <f>IFERROR(INDEX(GDEliste[GKZ],_xlfn.AGGREGATE(15,6, ROW(GDEliste[GKZ])/((GDEliste[LAGnr]=$F$199)*(GDEliste[LAGnr]=$F$199)),ROW()-199)-2),"")</f>
        <v>80118</v>
      </c>
      <c r="G211" s="305" t="str">
        <f>IFERROR(VLOOKUP(F211,GDEliste[],6,FALSE),"")</f>
        <v>Raggal</v>
      </c>
      <c r="H211" s="306"/>
      <c r="I211" s="163"/>
      <c r="J211" s="163"/>
      <c r="K211" s="163"/>
      <c r="L211" s="163"/>
      <c r="M211" s="163"/>
      <c r="N211" s="163"/>
      <c r="O211" s="163"/>
      <c r="P211" s="163"/>
      <c r="Q211" s="163"/>
      <c r="R211" s="163"/>
    </row>
    <row r="212" spans="1:18" ht="17.100000000000001" customHeight="1" x14ac:dyDescent="0.3">
      <c r="A212" s="292"/>
      <c r="B212" s="292"/>
      <c r="C212" s="297" t="str">
        <f t="shared" si="23"/>
        <v/>
      </c>
      <c r="D212" s="298">
        <f>IF(IFERROR(VLOOKUP(F212,GDEliste[],7,0),"")&gt;30000,"",IFERROR(VLOOKUP(F212,GDEliste[],7,0),""))</f>
        <v>700</v>
      </c>
      <c r="E212" s="298" t="str">
        <f t="shared" si="24"/>
        <v/>
      </c>
      <c r="F212" s="299">
        <f>IFERROR(INDEX(GDEliste[GKZ],_xlfn.AGGREGATE(15,6, ROW(GDEliste[GKZ])/((GDEliste[LAGnr]=$F$199)*(GDEliste[LAGnr]=$F$199)),ROW()-199)-2),"")</f>
        <v>80119</v>
      </c>
      <c r="G212" s="305" t="str">
        <f>IFERROR(VLOOKUP(F212,GDEliste[],6,FALSE),"")</f>
        <v>St. Anton im Montafon</v>
      </c>
      <c r="H212" s="306"/>
      <c r="I212" s="163"/>
      <c r="J212" s="163"/>
      <c r="K212" s="163"/>
      <c r="L212" s="163"/>
      <c r="M212" s="163"/>
      <c r="N212" s="163"/>
      <c r="O212" s="163"/>
      <c r="P212" s="163"/>
      <c r="Q212" s="163"/>
      <c r="R212" s="163"/>
    </row>
    <row r="213" spans="1:18" ht="17.100000000000001" customHeight="1" x14ac:dyDescent="0.3">
      <c r="A213" s="292"/>
      <c r="B213" s="292"/>
      <c r="C213" s="297" t="str">
        <f t="shared" si="23"/>
        <v/>
      </c>
      <c r="D213" s="298">
        <f>IF(IFERROR(VLOOKUP(F213,GDEliste[],7,0),"")&gt;30000,"",IFERROR(VLOOKUP(F213,GDEliste[],7,0),""))</f>
        <v>2212</v>
      </c>
      <c r="E213" s="298" t="str">
        <f t="shared" si="24"/>
        <v/>
      </c>
      <c r="F213" s="299">
        <f>IFERROR(INDEX(GDEliste[GKZ],_xlfn.AGGREGATE(15,6, ROW(GDEliste[GKZ])/((GDEliste[LAGnr]=$F$199)*(GDEliste[LAGnr]=$F$199)),ROW()-199)-2),"")</f>
        <v>80120</v>
      </c>
      <c r="G213" s="305" t="str">
        <f>IFERROR(VLOOKUP(F213,GDEliste[],6,FALSE),"")</f>
        <v>St. Gallenkirch</v>
      </c>
      <c r="H213" s="306"/>
      <c r="I213" s="163"/>
      <c r="J213" s="163"/>
      <c r="K213" s="163"/>
      <c r="L213" s="163"/>
      <c r="M213" s="163"/>
      <c r="N213" s="163"/>
      <c r="O213" s="163"/>
      <c r="P213" s="163"/>
      <c r="Q213" s="163"/>
      <c r="R213" s="163"/>
    </row>
    <row r="214" spans="1:18" ht="17.100000000000001" customHeight="1" x14ac:dyDescent="0.3">
      <c r="A214" s="292"/>
      <c r="B214" s="292"/>
      <c r="C214" s="297" t="str">
        <f t="shared" si="23"/>
        <v/>
      </c>
      <c r="D214" s="298">
        <f>IF(IFERROR(VLOOKUP(F214,GDEliste[],7,0),"")&gt;30000,"",IFERROR(VLOOKUP(F214,GDEliste[],7,0),""))</f>
        <v>409</v>
      </c>
      <c r="E214" s="298" t="str">
        <f t="shared" si="24"/>
        <v/>
      </c>
      <c r="F214" s="299">
        <f>IFERROR(INDEX(GDEliste[GKZ],_xlfn.AGGREGATE(15,6, ROW(GDEliste[GKZ])/((GDEliste[LAGnr]=$F$199)*(GDEliste[LAGnr]=$F$199)),ROW()-199)-2),"")</f>
        <v>80121</v>
      </c>
      <c r="G214" s="305" t="str">
        <f>IFERROR(VLOOKUP(F214,GDEliste[],6,FALSE),"")</f>
        <v>St. Gerold</v>
      </c>
      <c r="H214" s="306"/>
      <c r="I214" s="163"/>
      <c r="J214" s="163"/>
      <c r="K214" s="163"/>
      <c r="L214" s="163"/>
      <c r="M214" s="163"/>
      <c r="N214" s="163"/>
      <c r="O214" s="163"/>
      <c r="P214" s="163"/>
      <c r="Q214" s="163"/>
      <c r="R214" s="163"/>
    </row>
    <row r="215" spans="1:18" ht="17.100000000000001" customHeight="1" x14ac:dyDescent="0.3">
      <c r="A215" s="292"/>
      <c r="B215" s="292"/>
      <c r="C215" s="297" t="str">
        <f t="shared" si="23"/>
        <v/>
      </c>
      <c r="D215" s="298">
        <f>IF(IFERROR(VLOOKUP(F215,GDEliste[],7,0),"")&gt;30000,"",IFERROR(VLOOKUP(F215,GDEliste[],7,0),""))</f>
        <v>3896</v>
      </c>
      <c r="E215" s="298" t="str">
        <f t="shared" si="24"/>
        <v/>
      </c>
      <c r="F215" s="299">
        <f>IFERROR(INDEX(GDEliste[GKZ],_xlfn.AGGREGATE(15,6, ROW(GDEliste[GKZ])/((GDEliste[LAGnr]=$F$199)*(GDEliste[LAGnr]=$F$199)),ROW()-199)-2),"")</f>
        <v>80122</v>
      </c>
      <c r="G215" s="305" t="str">
        <f>IFERROR(VLOOKUP(F215,GDEliste[],6,FALSE),"")</f>
        <v>Schruns</v>
      </c>
      <c r="H215" s="306"/>
      <c r="I215" s="163"/>
      <c r="J215" s="163"/>
      <c r="K215" s="163"/>
      <c r="L215" s="163"/>
      <c r="M215" s="163"/>
      <c r="N215" s="163"/>
      <c r="O215" s="163"/>
      <c r="P215" s="163"/>
      <c r="Q215" s="163"/>
      <c r="R215" s="163"/>
    </row>
    <row r="216" spans="1:18" ht="17.100000000000001" customHeight="1" x14ac:dyDescent="0.3">
      <c r="A216" s="292"/>
      <c r="B216" s="292"/>
      <c r="C216" s="297" t="str">
        <f t="shared" si="23"/>
        <v/>
      </c>
      <c r="D216" s="298">
        <f>IF(IFERROR(VLOOKUP(F216,GDEliste[],7,0),"")&gt;30000,"",IFERROR(VLOOKUP(F216,GDEliste[],7,0),""))</f>
        <v>847</v>
      </c>
      <c r="E216" s="298" t="str">
        <f t="shared" si="24"/>
        <v/>
      </c>
      <c r="F216" s="299">
        <f>IFERROR(INDEX(GDEliste[GKZ],_xlfn.AGGREGATE(15,6, ROW(GDEliste[GKZ])/((GDEliste[LAGnr]=$F$199)*(GDEliste[LAGnr]=$F$199)),ROW()-199)-2),"")</f>
        <v>80123</v>
      </c>
      <c r="G216" s="305" t="str">
        <f>IFERROR(VLOOKUP(F216,GDEliste[],6,FALSE),"")</f>
        <v>Silbertal</v>
      </c>
      <c r="H216" s="306"/>
      <c r="I216" s="163"/>
      <c r="J216" s="163"/>
      <c r="K216" s="163"/>
      <c r="L216" s="163"/>
      <c r="M216" s="163"/>
      <c r="N216" s="163"/>
      <c r="O216" s="163"/>
      <c r="P216" s="163"/>
      <c r="Q216" s="163"/>
      <c r="R216" s="163"/>
    </row>
    <row r="217" spans="1:18" ht="17.100000000000001" customHeight="1" x14ac:dyDescent="0.3">
      <c r="A217" s="292"/>
      <c r="B217" s="292"/>
      <c r="C217" s="297" t="str">
        <f t="shared" si="23"/>
        <v/>
      </c>
      <c r="D217" s="298">
        <f>IF(IFERROR(VLOOKUP(F217,GDEliste[],7,0),"")&gt;30000,"",IFERROR(VLOOKUP(F217,GDEliste[],7,0),""))</f>
        <v>631</v>
      </c>
      <c r="E217" s="298" t="str">
        <f t="shared" si="24"/>
        <v/>
      </c>
      <c r="F217" s="299">
        <f>IFERROR(INDEX(GDEliste[GKZ],_xlfn.AGGREGATE(15,6, ROW(GDEliste[GKZ])/((GDEliste[LAGnr]=$F$199)*(GDEliste[LAGnr]=$F$199)),ROW()-199)-2),"")</f>
        <v>80124</v>
      </c>
      <c r="G217" s="305" t="str">
        <f>IFERROR(VLOOKUP(F217,GDEliste[],6,FALSE),"")</f>
        <v>Sonntag</v>
      </c>
      <c r="H217" s="306"/>
      <c r="I217" s="163"/>
      <c r="J217" s="163"/>
      <c r="K217" s="163"/>
      <c r="L217" s="163"/>
      <c r="M217" s="163"/>
      <c r="N217" s="163"/>
      <c r="O217" s="163"/>
      <c r="P217" s="163"/>
      <c r="Q217" s="163"/>
      <c r="R217" s="163"/>
    </row>
    <row r="218" spans="1:18" ht="17.100000000000001" customHeight="1" x14ac:dyDescent="0.3">
      <c r="A218" s="292"/>
      <c r="B218" s="292"/>
      <c r="C218" s="297" t="str">
        <f t="shared" si="23"/>
        <v/>
      </c>
      <c r="D218" s="298">
        <f>IF(IFERROR(VLOOKUP(F218,GDEliste[],7,0),"")&gt;30000,"",IFERROR(VLOOKUP(F218,GDEliste[],7,0),""))</f>
        <v>276</v>
      </c>
      <c r="E218" s="298" t="str">
        <f t="shared" si="24"/>
        <v/>
      </c>
      <c r="F218" s="299">
        <f>IFERROR(INDEX(GDEliste[GKZ],_xlfn.AGGREGATE(15,6, ROW(GDEliste[GKZ])/((GDEliste[LAGnr]=$F$199)*(GDEliste[LAGnr]=$F$199)),ROW()-199)-2),"")</f>
        <v>80125</v>
      </c>
      <c r="G218" s="305" t="str">
        <f>IFERROR(VLOOKUP(F218,GDEliste[],6,FALSE),"")</f>
        <v>Stallehr</v>
      </c>
      <c r="H218" s="306"/>
      <c r="I218" s="163"/>
      <c r="J218" s="163"/>
      <c r="K218" s="163"/>
      <c r="L218" s="163"/>
      <c r="M218" s="163"/>
      <c r="N218" s="163"/>
      <c r="O218" s="163"/>
      <c r="P218" s="163"/>
      <c r="Q218" s="163"/>
      <c r="R218" s="163"/>
    </row>
    <row r="219" spans="1:18" ht="17.100000000000001" customHeight="1" x14ac:dyDescent="0.3">
      <c r="A219" s="292"/>
      <c r="B219" s="292"/>
      <c r="C219" s="297" t="str">
        <f t="shared" si="23"/>
        <v/>
      </c>
      <c r="D219" s="298">
        <f>IF(IFERROR(VLOOKUP(F219,GDEliste[],7,0),"")&gt;30000,"",IFERROR(VLOOKUP(F219,GDEliste[],7,0),""))</f>
        <v>707</v>
      </c>
      <c r="E219" s="298" t="str">
        <f t="shared" si="24"/>
        <v/>
      </c>
      <c r="F219" s="299">
        <f>IFERROR(INDEX(GDEliste[GKZ],_xlfn.AGGREGATE(15,6, ROW(GDEliste[GKZ])/((GDEliste[LAGnr]=$F$199)*(GDEliste[LAGnr]=$F$199)),ROW()-199)-2),"")</f>
        <v>80127</v>
      </c>
      <c r="G219" s="305" t="str">
        <f>IFERROR(VLOOKUP(F219,GDEliste[],6,FALSE),"")</f>
        <v>Thüringerberg</v>
      </c>
      <c r="H219" s="306"/>
      <c r="I219" s="163"/>
      <c r="J219" s="163"/>
      <c r="K219" s="163"/>
      <c r="L219" s="163"/>
      <c r="M219" s="163"/>
      <c r="N219" s="163"/>
      <c r="O219" s="163"/>
      <c r="P219" s="163"/>
      <c r="Q219" s="163"/>
      <c r="R219" s="163"/>
    </row>
    <row r="220" spans="1:18" ht="17.100000000000001" customHeight="1" x14ac:dyDescent="0.3">
      <c r="A220" s="292"/>
      <c r="B220" s="292"/>
      <c r="C220" s="297" t="str">
        <f t="shared" si="23"/>
        <v/>
      </c>
      <c r="D220" s="298">
        <f>IF(IFERROR(VLOOKUP(F220,GDEliste[],7,0),"")&gt;30000,"",IFERROR(VLOOKUP(F220,GDEliste[],7,0),""))</f>
        <v>2175</v>
      </c>
      <c r="E220" s="298" t="str">
        <f t="shared" si="24"/>
        <v/>
      </c>
      <c r="F220" s="299">
        <f>IFERROR(INDEX(GDEliste[GKZ],_xlfn.AGGREGATE(15,6, ROW(GDEliste[GKZ])/((GDEliste[LAGnr]=$F$199)*(GDEliste[LAGnr]=$F$199)),ROW()-199)-2),"")</f>
        <v>80128</v>
      </c>
      <c r="G220" s="305" t="str">
        <f>IFERROR(VLOOKUP(F220,GDEliste[],6,FALSE),"")</f>
        <v>Tschagguns</v>
      </c>
      <c r="H220" s="306"/>
      <c r="I220" s="163"/>
      <c r="J220" s="163"/>
      <c r="K220" s="163"/>
      <c r="L220" s="163"/>
      <c r="M220" s="163"/>
      <c r="N220" s="163"/>
      <c r="O220" s="163"/>
      <c r="P220" s="163"/>
      <c r="Q220" s="163"/>
      <c r="R220" s="163"/>
    </row>
    <row r="221" spans="1:18" ht="17.100000000000001" customHeight="1" x14ac:dyDescent="0.3">
      <c r="A221" s="292"/>
      <c r="B221" s="292"/>
      <c r="C221" s="297" t="str">
        <f t="shared" si="23"/>
        <v/>
      </c>
      <c r="D221" s="298">
        <f>IF(IFERROR(VLOOKUP(F221,GDEliste[],7,0),"")&gt;30000,"",IFERROR(VLOOKUP(F221,GDEliste[],7,0),""))</f>
        <v>2722</v>
      </c>
      <c r="E221" s="298" t="str">
        <f t="shared" si="24"/>
        <v/>
      </c>
      <c r="F221" s="299">
        <f>IFERROR(INDEX(GDEliste[GKZ],_xlfn.AGGREGATE(15,6, ROW(GDEliste[GKZ])/((GDEliste[LAGnr]=$F$199)*(GDEliste[LAGnr]=$F$199)),ROW()-199)-2),"")</f>
        <v>80129</v>
      </c>
      <c r="G221" s="305" t="str">
        <f>IFERROR(VLOOKUP(F221,GDEliste[],6,FALSE),"")</f>
        <v>Vandans</v>
      </c>
      <c r="H221" s="306"/>
      <c r="I221" s="163"/>
      <c r="J221" s="163"/>
      <c r="K221" s="163"/>
      <c r="L221" s="163"/>
      <c r="M221" s="163"/>
      <c r="N221" s="163"/>
      <c r="O221" s="163"/>
      <c r="P221" s="163"/>
      <c r="Q221" s="163"/>
      <c r="R221" s="163"/>
    </row>
    <row r="222" spans="1:18" ht="17.100000000000001" customHeight="1" x14ac:dyDescent="0.3">
      <c r="A222" s="292"/>
      <c r="B222" s="292"/>
      <c r="C222" s="297" t="str">
        <f t="shared" si="23"/>
        <v/>
      </c>
      <c r="D222" s="298">
        <f>IF(IFERROR(VLOOKUP(F222,GDEliste[],7,0),"")&gt;30000,"",IFERROR(VLOOKUP(F222,GDEliste[],7,0),""))</f>
        <v>3216</v>
      </c>
      <c r="E222" s="298" t="str">
        <f t="shared" si="24"/>
        <v/>
      </c>
      <c r="F222" s="299">
        <f>IFERROR(INDEX(GDEliste[GKZ],_xlfn.AGGREGATE(15,6, ROW(GDEliste[GKZ])/((GDEliste[LAGnr]=$F$199)*(GDEliste[LAGnr]=$F$199)),ROW()-199)-2),"")</f>
        <v>80201</v>
      </c>
      <c r="G222" s="305" t="str">
        <f>IFERROR(VLOOKUP(F222,GDEliste[],6,FALSE),"")</f>
        <v>Alberschwende</v>
      </c>
      <c r="H222" s="306"/>
      <c r="I222" s="163"/>
      <c r="J222" s="163"/>
      <c r="K222" s="163"/>
      <c r="L222" s="163"/>
      <c r="M222" s="163"/>
      <c r="N222" s="163"/>
      <c r="O222" s="163"/>
      <c r="P222" s="163"/>
      <c r="Q222" s="163"/>
      <c r="R222" s="163"/>
    </row>
    <row r="223" spans="1:18" ht="17.100000000000001" customHeight="1" x14ac:dyDescent="0.3">
      <c r="A223" s="292"/>
      <c r="B223" s="292"/>
      <c r="C223" s="297" t="str">
        <f t="shared" si="23"/>
        <v/>
      </c>
      <c r="D223" s="298">
        <f>IF(IFERROR(VLOOKUP(F223,GDEliste[],7,0),"")&gt;30000,"",IFERROR(VLOOKUP(F223,GDEliste[],7,0),""))</f>
        <v>2602</v>
      </c>
      <c r="E223" s="298" t="str">
        <f t="shared" si="24"/>
        <v/>
      </c>
      <c r="F223" s="299">
        <f>IFERROR(INDEX(GDEliste[GKZ],_xlfn.AGGREGATE(15,6, ROW(GDEliste[GKZ])/((GDEliste[LAGnr]=$F$199)*(GDEliste[LAGnr]=$F$199)),ROW()-199)-2),"")</f>
        <v>80202</v>
      </c>
      <c r="G223" s="305" t="str">
        <f>IFERROR(VLOOKUP(F223,GDEliste[],6,FALSE),"")</f>
        <v>Andelsbuch</v>
      </c>
      <c r="H223" s="306"/>
      <c r="I223" s="163"/>
      <c r="J223" s="163"/>
      <c r="K223" s="163"/>
      <c r="L223" s="163"/>
      <c r="M223" s="163"/>
      <c r="N223" s="163"/>
      <c r="O223" s="163"/>
      <c r="P223" s="163"/>
      <c r="Q223" s="163"/>
      <c r="R223" s="163"/>
    </row>
    <row r="224" spans="1:18" ht="17.100000000000001" customHeight="1" x14ac:dyDescent="0.3">
      <c r="A224" s="292"/>
      <c r="B224" s="292"/>
      <c r="C224" s="297" t="str">
        <f t="shared" si="23"/>
        <v/>
      </c>
      <c r="D224" s="298">
        <f>IF(IFERROR(VLOOKUP(F224,GDEliste[],7,0),"")&gt;30000,"",IFERROR(VLOOKUP(F224,GDEliste[],7,0),""))</f>
        <v>1796</v>
      </c>
      <c r="E224" s="298" t="str">
        <f t="shared" si="24"/>
        <v/>
      </c>
      <c r="F224" s="299">
        <f>IFERROR(INDEX(GDEliste[GKZ],_xlfn.AGGREGATE(15,6, ROW(GDEliste[GKZ])/((GDEliste[LAGnr]=$F$199)*(GDEliste[LAGnr]=$F$199)),ROW()-199)-2),"")</f>
        <v>80203</v>
      </c>
      <c r="G224" s="305" t="str">
        <f>IFERROR(VLOOKUP(F224,GDEliste[],6,FALSE),"")</f>
        <v>Au</v>
      </c>
      <c r="H224" s="306"/>
      <c r="I224" s="163"/>
      <c r="J224" s="163"/>
      <c r="K224" s="163"/>
      <c r="L224" s="163"/>
      <c r="M224" s="163"/>
      <c r="N224" s="163"/>
      <c r="O224" s="163"/>
      <c r="P224" s="163"/>
      <c r="Q224" s="163"/>
      <c r="R224" s="163"/>
    </row>
    <row r="225" spans="1:18" ht="17.100000000000001" customHeight="1" x14ac:dyDescent="0.3">
      <c r="A225" s="292"/>
      <c r="B225" s="292"/>
      <c r="C225" s="297" t="str">
        <f t="shared" si="23"/>
        <v/>
      </c>
      <c r="D225" s="298">
        <f>IF(IFERROR(VLOOKUP(F225,GDEliste[],7,0),"")&gt;30000,"",IFERROR(VLOOKUP(F225,GDEliste[],7,0),""))</f>
        <v>2021</v>
      </c>
      <c r="E225" s="298" t="str">
        <f t="shared" si="24"/>
        <v/>
      </c>
      <c r="F225" s="299">
        <f>IFERROR(INDEX(GDEliste[GKZ],_xlfn.AGGREGATE(15,6, ROW(GDEliste[GKZ])/((GDEliste[LAGnr]=$F$199)*(GDEliste[LAGnr]=$F$199)),ROW()-199)-2),"")</f>
        <v>80204</v>
      </c>
      <c r="G225" s="305" t="str">
        <f>IFERROR(VLOOKUP(F225,GDEliste[],6,FALSE),"")</f>
        <v>Bezau</v>
      </c>
      <c r="H225" s="306"/>
      <c r="I225" s="163"/>
      <c r="J225" s="163"/>
      <c r="K225" s="163"/>
      <c r="L225" s="163"/>
      <c r="M225" s="163"/>
      <c r="N225" s="163"/>
      <c r="O225" s="163"/>
      <c r="P225" s="163"/>
      <c r="Q225" s="163"/>
      <c r="R225" s="163"/>
    </row>
    <row r="226" spans="1:18" ht="17.100000000000001" customHeight="1" x14ac:dyDescent="0.3">
      <c r="A226" s="292"/>
      <c r="B226" s="292"/>
      <c r="C226" s="297" t="str">
        <f t="shared" si="23"/>
        <v/>
      </c>
      <c r="D226" s="298">
        <f>IF(IFERROR(VLOOKUP(F226,GDEliste[],7,0),"")&gt;30000,"",IFERROR(VLOOKUP(F226,GDEliste[],7,0),""))</f>
        <v>1112</v>
      </c>
      <c r="E226" s="298" t="str">
        <f t="shared" si="24"/>
        <v/>
      </c>
      <c r="F226" s="299">
        <f>IFERROR(INDEX(GDEliste[GKZ],_xlfn.AGGREGATE(15,6, ROW(GDEliste[GKZ])/((GDEliste[LAGnr]=$F$199)*(GDEliste[LAGnr]=$F$199)),ROW()-199)-2),"")</f>
        <v>80206</v>
      </c>
      <c r="G226" s="305" t="str">
        <f>IFERROR(VLOOKUP(F226,GDEliste[],6,FALSE),"")</f>
        <v>Bizau</v>
      </c>
      <c r="H226" s="306"/>
      <c r="I226" s="163"/>
      <c r="J226" s="163"/>
      <c r="K226" s="163"/>
      <c r="L226" s="163"/>
      <c r="M226" s="163"/>
      <c r="N226" s="163"/>
      <c r="O226" s="163"/>
      <c r="P226" s="163"/>
      <c r="Q226" s="163"/>
      <c r="R226" s="163"/>
    </row>
    <row r="227" spans="1:18" ht="17.100000000000001" customHeight="1" x14ac:dyDescent="0.3">
      <c r="A227" s="292"/>
      <c r="B227" s="292"/>
      <c r="C227" s="297" t="str">
        <f t="shared" si="23"/>
        <v/>
      </c>
      <c r="D227" s="298">
        <f>IF(IFERROR(VLOOKUP(F227,GDEliste[],7,0),"")&gt;30000,"",IFERROR(VLOOKUP(F227,GDEliste[],7,0),""))</f>
        <v>612</v>
      </c>
      <c r="E227" s="298" t="str">
        <f t="shared" si="24"/>
        <v/>
      </c>
      <c r="F227" s="299">
        <f>IFERROR(INDEX(GDEliste[GKZ],_xlfn.AGGREGATE(15,6, ROW(GDEliste[GKZ])/((GDEliste[LAGnr]=$F$199)*(GDEliste[LAGnr]=$F$199)),ROW()-199)-2),"")</f>
        <v>80208</v>
      </c>
      <c r="G227" s="305" t="str">
        <f>IFERROR(VLOOKUP(F227,GDEliste[],6,FALSE),"")</f>
        <v>Buch</v>
      </c>
      <c r="H227" s="306"/>
      <c r="I227" s="163"/>
      <c r="J227" s="163"/>
      <c r="K227" s="163"/>
      <c r="L227" s="163"/>
      <c r="M227" s="163"/>
      <c r="N227" s="163"/>
      <c r="O227" s="163"/>
      <c r="P227" s="163"/>
      <c r="Q227" s="163"/>
      <c r="R227" s="163"/>
    </row>
    <row r="228" spans="1:18" ht="17.100000000000001" customHeight="1" x14ac:dyDescent="0.3">
      <c r="A228" s="292"/>
      <c r="B228" s="292"/>
      <c r="C228" s="297" t="str">
        <f t="shared" si="23"/>
        <v/>
      </c>
      <c r="D228" s="298">
        <f>IF(IFERROR(VLOOKUP(F228,GDEliste[],7,0),"")&gt;30000,"",IFERROR(VLOOKUP(F228,GDEliste[],7,0),""))</f>
        <v>323</v>
      </c>
      <c r="E228" s="298" t="str">
        <f t="shared" si="24"/>
        <v/>
      </c>
      <c r="F228" s="299">
        <f>IFERROR(INDEX(GDEliste[GKZ],_xlfn.AGGREGATE(15,6, ROW(GDEliste[GKZ])/((GDEliste[LAGnr]=$F$199)*(GDEliste[LAGnr]=$F$199)),ROW()-199)-2),"")</f>
        <v>80209</v>
      </c>
      <c r="G228" s="305" t="str">
        <f>IFERROR(VLOOKUP(F228,GDEliste[],6,FALSE),"")</f>
        <v>Damüls</v>
      </c>
      <c r="H228" s="306"/>
      <c r="I228" s="163"/>
      <c r="J228" s="163"/>
      <c r="K228" s="163"/>
      <c r="L228" s="163"/>
      <c r="M228" s="163"/>
      <c r="N228" s="163"/>
      <c r="O228" s="163"/>
      <c r="P228" s="163"/>
      <c r="Q228" s="163"/>
      <c r="R228" s="163"/>
    </row>
    <row r="229" spans="1:18" ht="17.100000000000001" customHeight="1" x14ac:dyDescent="0.3">
      <c r="A229" s="292"/>
      <c r="B229" s="292"/>
      <c r="C229" s="297" t="str">
        <f t="shared" si="23"/>
        <v/>
      </c>
      <c r="D229" s="298">
        <f>IF(IFERROR(VLOOKUP(F229,GDEliste[],7,0),"")&gt;30000,"",IFERROR(VLOOKUP(F229,GDEliste[],7,0),""))</f>
        <v>1037</v>
      </c>
      <c r="E229" s="298" t="str">
        <f t="shared" si="24"/>
        <v/>
      </c>
      <c r="F229" s="299">
        <f>IFERROR(INDEX(GDEliste[GKZ],_xlfn.AGGREGATE(15,6, ROW(GDEliste[GKZ])/((GDEliste[LAGnr]=$F$199)*(GDEliste[LAGnr]=$F$199)),ROW()-199)-2),"")</f>
        <v>80210</v>
      </c>
      <c r="G229" s="305" t="str">
        <f>IFERROR(VLOOKUP(F229,GDEliste[],6,FALSE),"")</f>
        <v>Doren</v>
      </c>
      <c r="H229" s="306"/>
      <c r="I229" s="163"/>
      <c r="J229" s="163"/>
      <c r="K229" s="163"/>
      <c r="L229" s="163"/>
      <c r="M229" s="163"/>
      <c r="N229" s="163"/>
      <c r="O229" s="163"/>
      <c r="P229" s="163"/>
      <c r="Q229" s="163"/>
      <c r="R229" s="163"/>
    </row>
    <row r="230" spans="1:18" ht="17.100000000000001" customHeight="1" x14ac:dyDescent="0.3">
      <c r="A230" s="292"/>
      <c r="B230" s="292"/>
      <c r="C230" s="297" t="str">
        <f t="shared" si="23"/>
        <v/>
      </c>
      <c r="D230" s="298">
        <f>IF(IFERROR(VLOOKUP(F230,GDEliste[],7,0),"")&gt;30000,"",IFERROR(VLOOKUP(F230,GDEliste[],7,0),""))</f>
        <v>3641</v>
      </c>
      <c r="E230" s="298" t="str">
        <f t="shared" si="24"/>
        <v/>
      </c>
      <c r="F230" s="299">
        <f>IFERROR(INDEX(GDEliste[GKZ],_xlfn.AGGREGATE(15,6, ROW(GDEliste[GKZ])/((GDEliste[LAGnr]=$F$199)*(GDEliste[LAGnr]=$F$199)),ROW()-199)-2),"")</f>
        <v>80211</v>
      </c>
      <c r="G230" s="305" t="str">
        <f>IFERROR(VLOOKUP(F230,GDEliste[],6,FALSE),"")</f>
        <v>Egg</v>
      </c>
      <c r="H230" s="306"/>
      <c r="I230" s="163"/>
      <c r="J230" s="163"/>
      <c r="K230" s="163"/>
      <c r="L230" s="163"/>
      <c r="M230" s="163"/>
      <c r="N230" s="163"/>
      <c r="O230" s="163"/>
      <c r="P230" s="163"/>
      <c r="Q230" s="163"/>
      <c r="R230" s="163"/>
    </row>
    <row r="231" spans="1:18" ht="17.100000000000001" customHeight="1" x14ac:dyDescent="0.3">
      <c r="A231" s="292"/>
      <c r="B231" s="292"/>
      <c r="C231" s="297" t="str">
        <f t="shared" si="23"/>
        <v/>
      </c>
      <c r="D231" s="298">
        <f>IF(IFERROR(VLOOKUP(F231,GDEliste[],7,0),"")&gt;30000,"",IFERROR(VLOOKUP(F231,GDEliste[],7,0),""))</f>
        <v>417</v>
      </c>
      <c r="E231" s="298" t="str">
        <f t="shared" si="24"/>
        <v/>
      </c>
      <c r="F231" s="299">
        <f>IFERROR(INDEX(GDEliste[GKZ],_xlfn.AGGREGATE(15,6, ROW(GDEliste[GKZ])/((GDEliste[LAGnr]=$F$199)*(GDEliste[LAGnr]=$F$199)),ROW()-199)-2),"")</f>
        <v>80212</v>
      </c>
      <c r="G231" s="305" t="str">
        <f>IFERROR(VLOOKUP(F231,GDEliste[],6,FALSE),"")</f>
        <v>Eichenberg</v>
      </c>
      <c r="H231" s="306"/>
      <c r="I231" s="163"/>
      <c r="J231" s="163"/>
      <c r="K231" s="163"/>
      <c r="L231" s="163"/>
      <c r="M231" s="163"/>
      <c r="N231" s="163"/>
      <c r="O231" s="163"/>
      <c r="P231" s="163"/>
      <c r="Q231" s="163"/>
      <c r="R231" s="163"/>
    </row>
    <row r="232" spans="1:18" ht="17.100000000000001" customHeight="1" x14ac:dyDescent="0.3">
      <c r="A232" s="292"/>
      <c r="B232" s="292"/>
      <c r="C232" s="297" t="str">
        <f t="shared" si="23"/>
        <v/>
      </c>
      <c r="D232" s="298">
        <f>IF(IFERROR(VLOOKUP(F232,GDEliste[],7,0),"")&gt;30000,"",IFERROR(VLOOKUP(F232,GDEliste[],7,0),""))</f>
        <v>2049</v>
      </c>
      <c r="E232" s="298" t="str">
        <f t="shared" si="24"/>
        <v/>
      </c>
      <c r="F232" s="299">
        <f>IFERROR(INDEX(GDEliste[GKZ],_xlfn.AGGREGATE(15,6, ROW(GDEliste[GKZ])/((GDEliste[LAGnr]=$F$199)*(GDEliste[LAGnr]=$F$199)),ROW()-199)-2),"")</f>
        <v>80216</v>
      </c>
      <c r="G232" s="305" t="str">
        <f>IFERROR(VLOOKUP(F232,GDEliste[],6,FALSE),"")</f>
        <v>Hittisau</v>
      </c>
      <c r="H232" s="306"/>
      <c r="I232" s="163"/>
      <c r="J232" s="163"/>
      <c r="K232" s="163"/>
      <c r="L232" s="163"/>
      <c r="M232" s="163"/>
      <c r="N232" s="163"/>
      <c r="O232" s="163"/>
      <c r="P232" s="163"/>
      <c r="Q232" s="163"/>
      <c r="R232" s="163"/>
    </row>
    <row r="233" spans="1:18" ht="17.100000000000001" customHeight="1" x14ac:dyDescent="0.3">
      <c r="A233" s="292"/>
      <c r="B233" s="292"/>
      <c r="C233" s="297" t="str">
        <f t="shared" si="23"/>
        <v/>
      </c>
      <c r="D233" s="298">
        <f>IF(IFERROR(VLOOKUP(F233,GDEliste[],7,0),"")&gt;30000,"",IFERROR(VLOOKUP(F233,GDEliste[],7,0),""))</f>
        <v>6639</v>
      </c>
      <c r="E233" s="298" t="str">
        <f t="shared" si="24"/>
        <v/>
      </c>
      <c r="F233" s="299">
        <f>IFERROR(INDEX(GDEliste[GKZ],_xlfn.AGGREGATE(15,6, ROW(GDEliste[GKZ])/((GDEliste[LAGnr]=$F$199)*(GDEliste[LAGnr]=$F$199)),ROW()-199)-2),"")</f>
        <v>80218</v>
      </c>
      <c r="G233" s="305" t="str">
        <f>IFERROR(VLOOKUP(F233,GDEliste[],6,FALSE),"")</f>
        <v>Hörbranz</v>
      </c>
      <c r="H233" s="306"/>
      <c r="I233" s="163"/>
      <c r="J233" s="163"/>
      <c r="K233" s="163"/>
      <c r="L233" s="163"/>
      <c r="M233" s="163"/>
      <c r="N233" s="163"/>
      <c r="O233" s="163"/>
      <c r="P233" s="163"/>
      <c r="Q233" s="163"/>
      <c r="R233" s="163"/>
    </row>
    <row r="234" spans="1:18" ht="17.100000000000001" customHeight="1" x14ac:dyDescent="0.3">
      <c r="A234" s="292"/>
      <c r="B234" s="292"/>
      <c r="C234" s="297" t="str">
        <f t="shared" si="23"/>
        <v/>
      </c>
      <c r="D234" s="298">
        <f>IF(IFERROR(VLOOKUP(F234,GDEliste[],7,0),"")&gt;30000,"",IFERROR(VLOOKUP(F234,GDEliste[],7,0),""))</f>
        <v>1315</v>
      </c>
      <c r="E234" s="298" t="str">
        <f t="shared" si="24"/>
        <v/>
      </c>
      <c r="F234" s="299">
        <f>IFERROR(INDEX(GDEliste[GKZ],_xlfn.AGGREGATE(15,6, ROW(GDEliste[GKZ])/((GDEliste[LAGnr]=$F$199)*(GDEliste[LAGnr]=$F$199)),ROW()-199)-2),"")</f>
        <v>80219</v>
      </c>
      <c r="G234" s="305" t="str">
        <f>IFERROR(VLOOKUP(F234,GDEliste[],6,FALSE),"")</f>
        <v>Hohenweiler</v>
      </c>
      <c r="H234" s="306"/>
      <c r="I234" s="163"/>
      <c r="J234" s="163"/>
      <c r="K234" s="163"/>
      <c r="L234" s="163"/>
      <c r="M234" s="163"/>
      <c r="N234" s="163"/>
      <c r="O234" s="163"/>
      <c r="P234" s="163"/>
      <c r="Q234" s="163"/>
      <c r="R234" s="163"/>
    </row>
    <row r="235" spans="1:18" ht="17.100000000000001" customHeight="1" x14ac:dyDescent="0.3">
      <c r="A235" s="292"/>
      <c r="B235" s="292"/>
      <c r="C235" s="297" t="str">
        <f t="shared" si="23"/>
        <v/>
      </c>
      <c r="D235" s="298">
        <f>IF(IFERROR(VLOOKUP(F235,GDEliste[],7,0),"")&gt;30000,"",IFERROR(VLOOKUP(F235,GDEliste[],7,0),""))</f>
        <v>1063</v>
      </c>
      <c r="E235" s="298" t="str">
        <f t="shared" si="24"/>
        <v/>
      </c>
      <c r="F235" s="299">
        <f>IFERROR(INDEX(GDEliste[GKZ],_xlfn.AGGREGATE(15,6, ROW(GDEliste[GKZ])/((GDEliste[LAGnr]=$F$199)*(GDEliste[LAGnr]=$F$199)),ROW()-199)-2),"")</f>
        <v>80221</v>
      </c>
      <c r="G235" s="305" t="str">
        <f>IFERROR(VLOOKUP(F235,GDEliste[],6,FALSE),"")</f>
        <v>Krumbach</v>
      </c>
      <c r="H235" s="306"/>
      <c r="I235" s="163"/>
      <c r="J235" s="163"/>
      <c r="K235" s="163"/>
      <c r="L235" s="163"/>
      <c r="M235" s="163"/>
      <c r="N235" s="163"/>
      <c r="O235" s="163"/>
      <c r="P235" s="163"/>
      <c r="Q235" s="163"/>
      <c r="R235" s="163"/>
    </row>
    <row r="236" spans="1:18" ht="17.100000000000001" customHeight="1" x14ac:dyDescent="0.3">
      <c r="A236" s="292"/>
      <c r="B236" s="292"/>
      <c r="C236" s="297" t="str">
        <f t="shared" si="23"/>
        <v/>
      </c>
      <c r="D236" s="298">
        <f>IF(IFERROR(VLOOKUP(F236,GDEliste[],7,0),"")&gt;30000,"",IFERROR(VLOOKUP(F236,GDEliste[],7,0),""))</f>
        <v>1485</v>
      </c>
      <c r="E236" s="298" t="str">
        <f t="shared" si="24"/>
        <v/>
      </c>
      <c r="F236" s="299">
        <f>IFERROR(INDEX(GDEliste[GKZ],_xlfn.AGGREGATE(15,6, ROW(GDEliste[GKZ])/((GDEliste[LAGnr]=$F$199)*(GDEliste[LAGnr]=$F$199)),ROW()-199)-2),"")</f>
        <v>80222</v>
      </c>
      <c r="G236" s="305" t="str">
        <f>IFERROR(VLOOKUP(F236,GDEliste[],6,FALSE),"")</f>
        <v>Langen bei Bregenz</v>
      </c>
      <c r="H236" s="306"/>
      <c r="I236" s="163"/>
      <c r="J236" s="163"/>
      <c r="K236" s="163"/>
      <c r="L236" s="163"/>
      <c r="M236" s="163"/>
      <c r="N236" s="163"/>
      <c r="O236" s="163"/>
      <c r="P236" s="163"/>
      <c r="Q236" s="163"/>
      <c r="R236" s="163"/>
    </row>
    <row r="237" spans="1:18" ht="17.100000000000001" customHeight="1" x14ac:dyDescent="0.3">
      <c r="A237" s="292"/>
      <c r="B237" s="292"/>
      <c r="C237" s="297" t="str">
        <f t="shared" si="23"/>
        <v/>
      </c>
      <c r="D237" s="298">
        <f>IF(IFERROR(VLOOKUP(F237,GDEliste[],7,0),"")&gt;30000,"",IFERROR(VLOOKUP(F237,GDEliste[],7,0),""))</f>
        <v>1151</v>
      </c>
      <c r="E237" s="298" t="str">
        <f t="shared" si="24"/>
        <v/>
      </c>
      <c r="F237" s="299">
        <f>IFERROR(INDEX(GDEliste[GKZ],_xlfn.AGGREGATE(15,6, ROW(GDEliste[GKZ])/((GDEliste[LAGnr]=$F$199)*(GDEliste[LAGnr]=$F$199)),ROW()-199)-2),"")</f>
        <v>80223</v>
      </c>
      <c r="G237" s="305" t="str">
        <f>IFERROR(VLOOKUP(F237,GDEliste[],6,FALSE),"")</f>
        <v>Langenegg</v>
      </c>
      <c r="H237" s="306"/>
      <c r="I237" s="163"/>
      <c r="J237" s="163"/>
      <c r="K237" s="163"/>
      <c r="L237" s="163"/>
      <c r="M237" s="163"/>
      <c r="N237" s="163"/>
      <c r="O237" s="163"/>
      <c r="P237" s="163"/>
      <c r="Q237" s="163"/>
      <c r="R237" s="163"/>
    </row>
    <row r="238" spans="1:18" ht="17.100000000000001" customHeight="1" x14ac:dyDescent="0.3">
      <c r="A238" s="292"/>
      <c r="B238" s="292"/>
      <c r="C238" s="297" t="str">
        <f t="shared" si="23"/>
        <v/>
      </c>
      <c r="D238" s="298">
        <f>IF(IFERROR(VLOOKUP(F238,GDEliste[],7,0),"")&gt;30000,"",IFERROR(VLOOKUP(F238,GDEliste[],7,0),""))</f>
        <v>1553</v>
      </c>
      <c r="E238" s="298" t="str">
        <f t="shared" si="24"/>
        <v/>
      </c>
      <c r="F238" s="299">
        <f>IFERROR(INDEX(GDEliste[GKZ],_xlfn.AGGREGATE(15,6, ROW(GDEliste[GKZ])/((GDEliste[LAGnr]=$F$199)*(GDEliste[LAGnr]=$F$199)),ROW()-199)-2),"")</f>
        <v>80225</v>
      </c>
      <c r="G238" s="305" t="str">
        <f>IFERROR(VLOOKUP(F238,GDEliste[],6,FALSE),"")</f>
        <v>Lingenau</v>
      </c>
      <c r="H238" s="306"/>
      <c r="I238" s="163"/>
      <c r="J238" s="163"/>
      <c r="K238" s="163"/>
      <c r="L238" s="163"/>
      <c r="M238" s="163"/>
      <c r="N238" s="163"/>
      <c r="O238" s="163"/>
      <c r="P238" s="163"/>
      <c r="Q238" s="163"/>
      <c r="R238" s="163"/>
    </row>
    <row r="239" spans="1:18" ht="17.100000000000001" customHeight="1" x14ac:dyDescent="0.3">
      <c r="A239" s="292"/>
      <c r="B239" s="292"/>
      <c r="C239" s="297" t="str">
        <f t="shared" si="23"/>
        <v/>
      </c>
      <c r="D239" s="298">
        <f>IF(IFERROR(VLOOKUP(F239,GDEliste[],7,0),"")&gt;30000,"",IFERROR(VLOOKUP(F239,GDEliste[],7,0),""))</f>
        <v>6255</v>
      </c>
      <c r="E239" s="298" t="str">
        <f t="shared" si="24"/>
        <v/>
      </c>
      <c r="F239" s="299">
        <f>IFERROR(INDEX(GDEliste[GKZ],_xlfn.AGGREGATE(15,6, ROW(GDEliste[GKZ])/((GDEliste[LAGnr]=$F$199)*(GDEliste[LAGnr]=$F$199)),ROW()-199)-2),"")</f>
        <v>80226</v>
      </c>
      <c r="G239" s="305" t="str">
        <f>IFERROR(VLOOKUP(F239,GDEliste[],6,FALSE),"")</f>
        <v xml:space="preserve">Lochau </v>
      </c>
      <c r="H239" s="306"/>
      <c r="I239" s="163"/>
      <c r="J239" s="163"/>
      <c r="K239" s="163"/>
      <c r="L239" s="163"/>
      <c r="M239" s="163"/>
      <c r="N239" s="163"/>
      <c r="O239" s="163"/>
      <c r="P239" s="163"/>
      <c r="Q239" s="163"/>
      <c r="R239" s="163"/>
    </row>
    <row r="240" spans="1:18" ht="17.100000000000001" customHeight="1" x14ac:dyDescent="0.3">
      <c r="A240" s="292"/>
      <c r="B240" s="292"/>
      <c r="C240" s="297" t="str">
        <f t="shared" si="23"/>
        <v/>
      </c>
      <c r="D240" s="298">
        <f>IF(IFERROR(VLOOKUP(F240,GDEliste[],7,0),"")&gt;30000,"",IFERROR(VLOOKUP(F240,GDEliste[],7,0),""))</f>
        <v>1292</v>
      </c>
      <c r="E240" s="298" t="str">
        <f t="shared" si="24"/>
        <v/>
      </c>
      <c r="F240" s="299">
        <f>IFERROR(INDEX(GDEliste[GKZ],_xlfn.AGGREGATE(15,6, ROW(GDEliste[GKZ])/((GDEliste[LAGnr]=$F$199)*(GDEliste[LAGnr]=$F$199)),ROW()-199)-2),"")</f>
        <v>80227</v>
      </c>
      <c r="G240" s="305" t="str">
        <f>IFERROR(VLOOKUP(F240,GDEliste[],6,FALSE),"")</f>
        <v>Mellau</v>
      </c>
      <c r="H240" s="306"/>
      <c r="I240" s="163"/>
      <c r="J240" s="163"/>
      <c r="K240" s="163"/>
      <c r="L240" s="163"/>
      <c r="M240" s="163"/>
      <c r="N240" s="163"/>
      <c r="O240" s="163"/>
      <c r="P240" s="163"/>
      <c r="Q240" s="163"/>
      <c r="R240" s="163"/>
    </row>
    <row r="241" spans="1:18" ht="17.100000000000001" customHeight="1" x14ac:dyDescent="0.3">
      <c r="A241" s="292"/>
      <c r="B241" s="292"/>
      <c r="C241" s="297" t="str">
        <f t="shared" si="23"/>
        <v/>
      </c>
      <c r="D241" s="298">
        <f>IF(IFERROR(VLOOKUP(F241,GDEliste[],7,0),"")&gt;30000,"",IFERROR(VLOOKUP(F241,GDEliste[],7,0),""))</f>
        <v>4942</v>
      </c>
      <c r="E241" s="298" t="str">
        <f t="shared" si="24"/>
        <v/>
      </c>
      <c r="F241" s="299">
        <f>IFERROR(INDEX(GDEliste[GKZ],_xlfn.AGGREGATE(15,6, ROW(GDEliste[GKZ])/((GDEliste[LAGnr]=$F$199)*(GDEliste[LAGnr]=$F$199)),ROW()-199)-2),"")</f>
        <v>80228</v>
      </c>
      <c r="G241" s="305" t="str">
        <f>IFERROR(VLOOKUP(F241,GDEliste[],6,FALSE),"")</f>
        <v>Mittelberg</v>
      </c>
      <c r="H241" s="306"/>
      <c r="I241" s="163"/>
      <c r="J241" s="163"/>
      <c r="K241" s="163"/>
      <c r="L241" s="163"/>
      <c r="M241" s="163"/>
      <c r="N241" s="163"/>
      <c r="O241" s="163"/>
      <c r="P241" s="163"/>
      <c r="Q241" s="163"/>
      <c r="R241" s="163"/>
    </row>
    <row r="242" spans="1:18" ht="17.100000000000001" customHeight="1" x14ac:dyDescent="0.3">
      <c r="A242" s="292"/>
      <c r="B242" s="292"/>
      <c r="C242" s="297" t="str">
        <f t="shared" si="23"/>
        <v/>
      </c>
      <c r="D242" s="298">
        <f>IF(IFERROR(VLOOKUP(F242,GDEliste[],7,0),"")&gt;30000,"",IFERROR(VLOOKUP(F242,GDEliste[],7,0),""))</f>
        <v>524</v>
      </c>
      <c r="E242" s="298" t="str">
        <f t="shared" si="24"/>
        <v/>
      </c>
      <c r="F242" s="299">
        <f>IFERROR(INDEX(GDEliste[GKZ],_xlfn.AGGREGATE(15,6, ROW(GDEliste[GKZ])/((GDEliste[LAGnr]=$F$199)*(GDEliste[LAGnr]=$F$199)),ROW()-199)-2),"")</f>
        <v>80229</v>
      </c>
      <c r="G242" s="305" t="str">
        <f>IFERROR(VLOOKUP(F242,GDEliste[],6,FALSE),"")</f>
        <v>Möggers</v>
      </c>
      <c r="H242" s="306"/>
      <c r="I242" s="163"/>
      <c r="J242" s="163"/>
      <c r="K242" s="163"/>
      <c r="L242" s="163"/>
      <c r="M242" s="163"/>
      <c r="N242" s="163"/>
      <c r="O242" s="163"/>
      <c r="P242" s="163"/>
      <c r="Q242" s="163"/>
      <c r="R242" s="163"/>
    </row>
    <row r="243" spans="1:18" ht="17.100000000000001" customHeight="1" x14ac:dyDescent="0.3">
      <c r="A243" s="292"/>
      <c r="B243" s="292"/>
      <c r="C243" s="297" t="str">
        <f t="shared" si="23"/>
        <v/>
      </c>
      <c r="D243" s="298">
        <f>IF(IFERROR(VLOOKUP(F243,GDEliste[],7,0),"")&gt;30000,"",IFERROR(VLOOKUP(F243,GDEliste[],7,0),""))</f>
        <v>659</v>
      </c>
      <c r="E243" s="298" t="str">
        <f t="shared" si="24"/>
        <v/>
      </c>
      <c r="F243" s="299">
        <f>IFERROR(INDEX(GDEliste[GKZ],_xlfn.AGGREGATE(15,6, ROW(GDEliste[GKZ])/((GDEliste[LAGnr]=$F$199)*(GDEliste[LAGnr]=$F$199)),ROW()-199)-2),"")</f>
        <v>80230</v>
      </c>
      <c r="G243" s="305" t="str">
        <f>IFERROR(VLOOKUP(F243,GDEliste[],6,FALSE),"")</f>
        <v>Reuthe</v>
      </c>
      <c r="H243" s="306"/>
      <c r="I243" s="163"/>
      <c r="J243" s="163"/>
      <c r="K243" s="163"/>
      <c r="L243" s="163"/>
      <c r="M243" s="163"/>
      <c r="N243" s="163"/>
      <c r="O243" s="163"/>
      <c r="P243" s="163"/>
      <c r="Q243" s="163"/>
      <c r="R243" s="163"/>
    </row>
    <row r="244" spans="1:18" ht="17.100000000000001" customHeight="1" x14ac:dyDescent="0.3">
      <c r="A244" s="292"/>
      <c r="B244" s="292"/>
      <c r="C244" s="297" t="str">
        <f t="shared" si="23"/>
        <v/>
      </c>
      <c r="D244" s="298">
        <f>IF(IFERROR(VLOOKUP(F244,GDEliste[],7,0),"")&gt;30000,"",IFERROR(VLOOKUP(F244,GDEliste[],7,0),""))</f>
        <v>1052</v>
      </c>
      <c r="E244" s="298" t="str">
        <f t="shared" si="24"/>
        <v/>
      </c>
      <c r="F244" s="299">
        <f>IFERROR(INDEX(GDEliste[GKZ],_xlfn.AGGREGATE(15,6, ROW(GDEliste[GKZ])/((GDEliste[LAGnr]=$F$199)*(GDEliste[LAGnr]=$F$199)),ROW()-199)-2),"")</f>
        <v>80231</v>
      </c>
      <c r="G244" s="305" t="str">
        <f>IFERROR(VLOOKUP(F244,GDEliste[],6,FALSE),"")</f>
        <v>Riefensberg</v>
      </c>
      <c r="H244" s="306"/>
      <c r="I244" s="163"/>
      <c r="J244" s="163"/>
      <c r="K244" s="163"/>
      <c r="L244" s="163"/>
      <c r="M244" s="163"/>
      <c r="N244" s="163"/>
      <c r="O244" s="163"/>
      <c r="P244" s="163"/>
      <c r="Q244" s="163"/>
      <c r="R244" s="163"/>
    </row>
    <row r="245" spans="1:18" ht="17.100000000000001" customHeight="1" x14ac:dyDescent="0.3">
      <c r="A245" s="292"/>
      <c r="B245" s="292"/>
      <c r="C245" s="297" t="str">
        <f t="shared" si="23"/>
        <v/>
      </c>
      <c r="D245" s="298">
        <f>IF(IFERROR(VLOOKUP(F245,GDEliste[],7,0),"")&gt;30000,"",IFERROR(VLOOKUP(F245,GDEliste[],7,0),""))</f>
        <v>464</v>
      </c>
      <c r="E245" s="298" t="str">
        <f t="shared" si="24"/>
        <v/>
      </c>
      <c r="F245" s="299">
        <f>IFERROR(INDEX(GDEliste[GKZ],_xlfn.AGGREGATE(15,6, ROW(GDEliste[GKZ])/((GDEliste[LAGnr]=$F$199)*(GDEliste[LAGnr]=$F$199)),ROW()-199)-2),"")</f>
        <v>80232</v>
      </c>
      <c r="G245" s="305" t="str">
        <f>IFERROR(VLOOKUP(F245,GDEliste[],6,FALSE),"")</f>
        <v>Schnepfau</v>
      </c>
      <c r="H245" s="306"/>
      <c r="I245" s="163"/>
      <c r="J245" s="163"/>
      <c r="K245" s="163"/>
      <c r="L245" s="163"/>
      <c r="M245" s="163"/>
      <c r="N245" s="163"/>
      <c r="O245" s="163"/>
      <c r="P245" s="163"/>
      <c r="Q245" s="163"/>
      <c r="R245" s="163"/>
    </row>
    <row r="246" spans="1:18" ht="17.100000000000001" customHeight="1" x14ac:dyDescent="0.3">
      <c r="A246" s="292"/>
      <c r="B246" s="292"/>
      <c r="C246" s="297" t="str">
        <f t="shared" si="23"/>
        <v/>
      </c>
      <c r="D246" s="298">
        <f>IF(IFERROR(VLOOKUP(F246,GDEliste[],7,0),"")&gt;30000,"",IFERROR(VLOOKUP(F246,GDEliste[],7,0),""))</f>
        <v>938</v>
      </c>
      <c r="E246" s="298" t="str">
        <f t="shared" si="24"/>
        <v/>
      </c>
      <c r="F246" s="299">
        <f>IFERROR(INDEX(GDEliste[GKZ],_xlfn.AGGREGATE(15,6, ROW(GDEliste[GKZ])/((GDEliste[LAGnr]=$F$199)*(GDEliste[LAGnr]=$F$199)),ROW()-199)-2),"")</f>
        <v>80233</v>
      </c>
      <c r="G246" s="305" t="str">
        <f>IFERROR(VLOOKUP(F246,GDEliste[],6,FALSE),"")</f>
        <v>Schoppernau</v>
      </c>
      <c r="H246" s="306"/>
      <c r="I246" s="163"/>
      <c r="J246" s="163"/>
      <c r="K246" s="163"/>
      <c r="L246" s="163"/>
      <c r="M246" s="163"/>
      <c r="N246" s="163"/>
      <c r="O246" s="163"/>
      <c r="P246" s="163"/>
      <c r="Q246" s="163"/>
      <c r="R246" s="163"/>
    </row>
    <row r="247" spans="1:18" ht="17.100000000000001" customHeight="1" x14ac:dyDescent="0.3">
      <c r="A247" s="292"/>
      <c r="B247" s="292"/>
      <c r="C247" s="297" t="str">
        <f t="shared" si="23"/>
        <v/>
      </c>
      <c r="D247" s="298">
        <f>IF(IFERROR(VLOOKUP(F247,GDEliste[],7,0),"")&gt;30000,"",IFERROR(VLOOKUP(F247,GDEliste[],7,0),""))</f>
        <v>204</v>
      </c>
      <c r="E247" s="298" t="str">
        <f t="shared" si="24"/>
        <v/>
      </c>
      <c r="F247" s="299">
        <f>IFERROR(INDEX(GDEliste[GKZ],_xlfn.AGGREGATE(15,6, ROW(GDEliste[GKZ])/((GDEliste[LAGnr]=$F$199)*(GDEliste[LAGnr]=$F$199)),ROW()-199)-2),"")</f>
        <v>80234</v>
      </c>
      <c r="G247" s="305" t="str">
        <f>IFERROR(VLOOKUP(F247,GDEliste[],6,FALSE),"")</f>
        <v>Schröcken</v>
      </c>
      <c r="H247" s="306"/>
      <c r="I247" s="163"/>
      <c r="J247" s="163"/>
      <c r="K247" s="163"/>
      <c r="L247" s="163"/>
      <c r="M247" s="163"/>
      <c r="N247" s="163"/>
      <c r="O247" s="163"/>
      <c r="P247" s="163"/>
      <c r="Q247" s="163"/>
      <c r="R247" s="163"/>
    </row>
    <row r="248" spans="1:18" ht="17.100000000000001" customHeight="1" x14ac:dyDescent="0.3">
      <c r="A248" s="292"/>
      <c r="B248" s="292"/>
      <c r="C248" s="297" t="str">
        <f t="shared" si="23"/>
        <v/>
      </c>
      <c r="D248" s="298">
        <f>IF(IFERROR(VLOOKUP(F248,GDEliste[],7,0),"")&gt;30000,"",IFERROR(VLOOKUP(F248,GDEliste[],7,0),""))</f>
        <v>1828</v>
      </c>
      <c r="E248" s="298" t="str">
        <f t="shared" si="24"/>
        <v/>
      </c>
      <c r="F248" s="299">
        <f>IFERROR(INDEX(GDEliste[GKZ],_xlfn.AGGREGATE(15,6, ROW(GDEliste[GKZ])/((GDEliste[LAGnr]=$F$199)*(GDEliste[LAGnr]=$F$199)),ROW()-199)-2),"")</f>
        <v>80236</v>
      </c>
      <c r="G248" s="305" t="str">
        <f>IFERROR(VLOOKUP(F248,GDEliste[],6,FALSE),"")</f>
        <v>Schwarzenberg</v>
      </c>
      <c r="H248" s="306"/>
      <c r="I248" s="163"/>
      <c r="J248" s="163"/>
      <c r="K248" s="163"/>
      <c r="L248" s="163"/>
      <c r="M248" s="163"/>
      <c r="N248" s="163"/>
      <c r="O248" s="163"/>
      <c r="P248" s="163"/>
      <c r="Q248" s="163"/>
      <c r="R248" s="163"/>
    </row>
    <row r="249" spans="1:18" ht="17.100000000000001" customHeight="1" x14ac:dyDescent="0.3">
      <c r="A249" s="292"/>
      <c r="B249" s="292"/>
      <c r="C249" s="297" t="str">
        <f t="shared" si="23"/>
        <v/>
      </c>
      <c r="D249" s="298">
        <f>IF(IFERROR(VLOOKUP(F249,GDEliste[],7,0),"")&gt;30000,"",IFERROR(VLOOKUP(F249,GDEliste[],7,0),""))</f>
        <v>436</v>
      </c>
      <c r="E249" s="298" t="str">
        <f t="shared" si="24"/>
        <v/>
      </c>
      <c r="F249" s="299">
        <f>IFERROR(INDEX(GDEliste[GKZ],_xlfn.AGGREGATE(15,6, ROW(GDEliste[GKZ])/((GDEliste[LAGnr]=$F$199)*(GDEliste[LAGnr]=$F$199)),ROW()-199)-2),"")</f>
        <v>80237</v>
      </c>
      <c r="G249" s="305" t="str">
        <f>IFERROR(VLOOKUP(F249,GDEliste[],6,FALSE),"")</f>
        <v>Sibratsgfäll</v>
      </c>
      <c r="H249" s="306"/>
      <c r="I249" s="163"/>
      <c r="J249" s="163"/>
      <c r="K249" s="163"/>
      <c r="L249" s="163"/>
      <c r="M249" s="163"/>
      <c r="N249" s="163"/>
      <c r="O249" s="163"/>
      <c r="P249" s="163"/>
      <c r="Q249" s="163"/>
      <c r="R249" s="163"/>
    </row>
    <row r="250" spans="1:18" ht="17.100000000000001" customHeight="1" x14ac:dyDescent="0.3">
      <c r="A250" s="292"/>
      <c r="B250" s="292"/>
      <c r="C250" s="297" t="str">
        <f t="shared" si="23"/>
        <v/>
      </c>
      <c r="D250" s="298">
        <f>IF(IFERROR(VLOOKUP(F250,GDEliste[],7,0),"")&gt;30000,"",IFERROR(VLOOKUP(F250,GDEliste[],7,0),""))</f>
        <v>1822</v>
      </c>
      <c r="E250" s="298" t="str">
        <f t="shared" si="24"/>
        <v/>
      </c>
      <c r="F250" s="299">
        <f>IFERROR(INDEX(GDEliste[GKZ],_xlfn.AGGREGATE(15,6, ROW(GDEliste[GKZ])/((GDEliste[LAGnr]=$F$199)*(GDEliste[LAGnr]=$F$199)),ROW()-199)-2),"")</f>
        <v>80238</v>
      </c>
      <c r="G250" s="305" t="str">
        <f>IFERROR(VLOOKUP(F250,GDEliste[],6,FALSE),"")</f>
        <v>Sulzberg</v>
      </c>
      <c r="H250" s="306"/>
      <c r="I250" s="163"/>
      <c r="J250" s="163"/>
      <c r="K250" s="163"/>
      <c r="L250" s="163"/>
      <c r="M250" s="163"/>
      <c r="N250" s="163"/>
      <c r="O250" s="163"/>
      <c r="P250" s="163"/>
      <c r="Q250" s="163"/>
      <c r="R250" s="163"/>
    </row>
    <row r="251" spans="1:18" ht="17.100000000000001" customHeight="1" x14ac:dyDescent="0.3">
      <c r="A251" s="292"/>
      <c r="B251" s="292"/>
      <c r="C251" s="297" t="str">
        <f t="shared" si="23"/>
        <v/>
      </c>
      <c r="D251" s="298">
        <f>IF(IFERROR(VLOOKUP(F251,GDEliste[],7,0),"")&gt;30000,"",IFERROR(VLOOKUP(F251,GDEliste[],7,0),""))</f>
        <v>170</v>
      </c>
      <c r="E251" s="298" t="str">
        <f t="shared" si="24"/>
        <v/>
      </c>
      <c r="F251" s="299">
        <f>IFERROR(INDEX(GDEliste[GKZ],_xlfn.AGGREGATE(15,6, ROW(GDEliste[GKZ])/((GDEliste[LAGnr]=$F$199)*(GDEliste[LAGnr]=$F$199)),ROW()-199)-2),"")</f>
        <v>80239</v>
      </c>
      <c r="G251" s="305" t="str">
        <f>IFERROR(VLOOKUP(F251,GDEliste[],6,FALSE),"")</f>
        <v>Warth</v>
      </c>
      <c r="H251" s="306"/>
      <c r="I251" s="163"/>
      <c r="J251" s="163"/>
      <c r="K251" s="163"/>
      <c r="L251" s="163"/>
      <c r="M251" s="163"/>
      <c r="N251" s="163"/>
      <c r="O251" s="163"/>
      <c r="P251" s="163"/>
      <c r="Q251" s="163"/>
      <c r="R251" s="163"/>
    </row>
    <row r="252" spans="1:18" ht="17.100000000000001" customHeight="1" x14ac:dyDescent="0.3">
      <c r="A252" s="292"/>
      <c r="B252" s="292"/>
      <c r="C252" s="297" t="str">
        <f t="shared" si="23"/>
        <v/>
      </c>
      <c r="D252" s="298" t="str">
        <f>IF(IFERROR(VLOOKUP(F252,GDEliste[],7,0),"")&gt;30000,"",IFERROR(VLOOKUP(F252,GDEliste[],7,0),""))</f>
        <v/>
      </c>
      <c r="E252" s="298" t="str">
        <f t="shared" si="24"/>
        <v/>
      </c>
      <c r="F252" s="299" t="str">
        <f>IFERROR(INDEX(GDEliste[GKZ],_xlfn.AGGREGATE(15,6, ROW(GDEliste[GKZ])/((GDEliste[LAGnr]=$F$199)*(GDEliste[LAGnr]=$F$199)),ROW()-199)-2),"")</f>
        <v/>
      </c>
      <c r="G252" s="305" t="str">
        <f>IFERROR(VLOOKUP(F252,GDEliste[],6,FALSE),"")</f>
        <v/>
      </c>
      <c r="H252" s="306"/>
      <c r="I252" s="163"/>
      <c r="J252" s="163"/>
      <c r="K252" s="163"/>
      <c r="L252" s="163"/>
      <c r="M252" s="163"/>
      <c r="N252" s="163"/>
      <c r="O252" s="163"/>
      <c r="P252" s="163"/>
      <c r="Q252" s="163"/>
      <c r="R252" s="163"/>
    </row>
    <row r="253" spans="1:18" ht="17.100000000000001" customHeight="1" x14ac:dyDescent="0.3">
      <c r="A253" s="292"/>
      <c r="B253" s="292"/>
      <c r="C253" s="297" t="str">
        <f t="shared" si="23"/>
        <v/>
      </c>
      <c r="D253" s="298" t="str">
        <f>IF(IFERROR(VLOOKUP(F253,GDEliste[],7,0),"")&gt;30000,"",IFERROR(VLOOKUP(F253,GDEliste[],7,0),""))</f>
        <v/>
      </c>
      <c r="E253" s="298" t="str">
        <f t="shared" si="24"/>
        <v/>
      </c>
      <c r="F253" s="299" t="str">
        <f>IFERROR(INDEX(GDEliste[GKZ],_xlfn.AGGREGATE(15,6, ROW(GDEliste[GKZ])/((GDEliste[LAGnr]=$F$199)*(GDEliste[LAGnr]=$F$199)),ROW()-199)-2),"")</f>
        <v/>
      </c>
      <c r="G253" s="305" t="str">
        <f>IFERROR(VLOOKUP(F253,GDEliste[],6,FALSE),"")</f>
        <v/>
      </c>
      <c r="H253" s="306"/>
      <c r="I253" s="163"/>
      <c r="J253" s="163"/>
      <c r="K253" s="163"/>
      <c r="L253" s="163"/>
      <c r="M253" s="163"/>
      <c r="N253" s="163"/>
      <c r="O253" s="163"/>
      <c r="P253" s="163"/>
      <c r="Q253" s="163"/>
      <c r="R253" s="163"/>
    </row>
    <row r="254" spans="1:18" ht="17.100000000000001" customHeight="1" x14ac:dyDescent="0.3">
      <c r="A254" s="292"/>
      <c r="B254" s="292"/>
      <c r="C254" s="297" t="str">
        <f t="shared" si="23"/>
        <v/>
      </c>
      <c r="D254" s="298" t="str">
        <f>IF(IFERROR(VLOOKUP(F254,GDEliste[],7,0),"")&gt;30000,"",IFERROR(VLOOKUP(F254,GDEliste[],7,0),""))</f>
        <v/>
      </c>
      <c r="E254" s="298" t="str">
        <f t="shared" si="24"/>
        <v/>
      </c>
      <c r="F254" s="299" t="str">
        <f>IFERROR(INDEX(GDEliste[GKZ],_xlfn.AGGREGATE(15,6, ROW(GDEliste[GKZ])/((GDEliste[LAGnr]=$F$199)*(GDEliste[LAGnr]=$F$199)),ROW()-199)-2),"")</f>
        <v/>
      </c>
      <c r="G254" s="305" t="str">
        <f>IFERROR(VLOOKUP(F254,GDEliste[],6,FALSE),"")</f>
        <v/>
      </c>
      <c r="H254" s="306"/>
      <c r="I254" s="163"/>
      <c r="J254" s="163"/>
      <c r="K254" s="163"/>
      <c r="L254" s="163"/>
      <c r="M254" s="163"/>
      <c r="N254" s="163"/>
      <c r="O254" s="163"/>
      <c r="P254" s="163"/>
      <c r="Q254" s="163"/>
      <c r="R254" s="163"/>
    </row>
    <row r="255" spans="1:18" ht="17.100000000000001" customHeight="1" x14ac:dyDescent="0.3">
      <c r="A255" s="292"/>
      <c r="B255" s="292"/>
      <c r="C255" s="297" t="str">
        <f t="shared" si="23"/>
        <v/>
      </c>
      <c r="D255" s="298" t="str">
        <f>IF(IFERROR(VLOOKUP(F255,GDEliste[],7,0),"")&gt;30000,"",IFERROR(VLOOKUP(F255,GDEliste[],7,0),""))</f>
        <v/>
      </c>
      <c r="E255" s="298" t="str">
        <f t="shared" si="24"/>
        <v/>
      </c>
      <c r="F255" s="299" t="str">
        <f>IFERROR(INDEX(GDEliste[GKZ],_xlfn.AGGREGATE(15,6, ROW(GDEliste[GKZ])/((GDEliste[LAGnr]=$F$199)*(GDEliste[LAGnr]=$F$199)),ROW()-199)-2),"")</f>
        <v/>
      </c>
      <c r="G255" s="305" t="str">
        <f>IFERROR(VLOOKUP(F255,GDEliste[],6,FALSE),"")</f>
        <v/>
      </c>
      <c r="H255" s="306"/>
      <c r="I255" s="163"/>
      <c r="J255" s="163"/>
      <c r="K255" s="163"/>
      <c r="L255" s="163"/>
      <c r="M255" s="163"/>
      <c r="N255" s="163"/>
      <c r="O255" s="163"/>
      <c r="P255" s="163"/>
      <c r="Q255" s="163"/>
      <c r="R255" s="163"/>
    </row>
    <row r="256" spans="1:18" ht="17.100000000000001" customHeight="1" x14ac:dyDescent="0.3">
      <c r="A256" s="292"/>
      <c r="B256" s="292"/>
      <c r="C256" s="297" t="str">
        <f t="shared" si="23"/>
        <v/>
      </c>
      <c r="D256" s="298" t="str">
        <f>IF(IFERROR(VLOOKUP(F256,GDEliste[],7,0),"")&gt;30000,"",IFERROR(VLOOKUP(F256,GDEliste[],7,0),""))</f>
        <v/>
      </c>
      <c r="E256" s="298" t="str">
        <f t="shared" si="24"/>
        <v/>
      </c>
      <c r="F256" s="299" t="str">
        <f>IFERROR(INDEX(GDEliste[GKZ],_xlfn.AGGREGATE(15,6, ROW(GDEliste[GKZ])/((GDEliste[LAGnr]=$F$199)*(GDEliste[LAGnr]=$F$199)),ROW()-199)-2),"")</f>
        <v/>
      </c>
      <c r="G256" s="305" t="str">
        <f>IFERROR(VLOOKUP(F256,GDEliste[],6,FALSE),"")</f>
        <v/>
      </c>
      <c r="H256" s="306"/>
      <c r="I256" s="163"/>
      <c r="J256" s="163"/>
      <c r="K256" s="163"/>
      <c r="L256" s="163"/>
      <c r="M256" s="163"/>
      <c r="N256" s="163"/>
      <c r="O256" s="163"/>
      <c r="P256" s="163"/>
      <c r="Q256" s="163"/>
      <c r="R256" s="163"/>
    </row>
    <row r="257" spans="1:18" ht="17.100000000000001" customHeight="1" x14ac:dyDescent="0.3">
      <c r="A257" s="292"/>
      <c r="B257" s="292"/>
      <c r="C257" s="297" t="str">
        <f t="shared" si="23"/>
        <v/>
      </c>
      <c r="D257" s="298" t="str">
        <f>IF(IFERROR(VLOOKUP(F257,GDEliste[],7,0),"")&gt;30000,"",IFERROR(VLOOKUP(F257,GDEliste[],7,0),""))</f>
        <v/>
      </c>
      <c r="E257" s="298" t="str">
        <f t="shared" si="24"/>
        <v/>
      </c>
      <c r="F257" s="299" t="str">
        <f>IFERROR(INDEX(GDEliste[GKZ],_xlfn.AGGREGATE(15,6, ROW(GDEliste[GKZ])/((GDEliste[LAGnr]=$F$199)*(GDEliste[LAGnr]=$F$199)),ROW()-199)-2),"")</f>
        <v/>
      </c>
      <c r="G257" s="305" t="str">
        <f>IFERROR(VLOOKUP(F257,GDEliste[],6,FALSE),"")</f>
        <v/>
      </c>
      <c r="H257" s="306"/>
      <c r="I257" s="163"/>
      <c r="J257" s="163"/>
      <c r="K257" s="163"/>
      <c r="L257" s="163"/>
      <c r="M257" s="163"/>
      <c r="N257" s="163"/>
      <c r="O257" s="163"/>
      <c r="P257" s="163"/>
      <c r="Q257" s="163"/>
      <c r="R257" s="163"/>
    </row>
    <row r="258" spans="1:18" ht="17.100000000000001" customHeight="1" x14ac:dyDescent="0.3">
      <c r="A258" s="292"/>
      <c r="B258" s="292"/>
      <c r="C258" s="297" t="str">
        <f t="shared" si="23"/>
        <v/>
      </c>
      <c r="D258" s="298" t="str">
        <f>IF(IFERROR(VLOOKUP(F258,GDEliste[],7,0),"")&gt;30000,"",IFERROR(VLOOKUP(F258,GDEliste[],7,0),""))</f>
        <v/>
      </c>
      <c r="E258" s="298" t="str">
        <f t="shared" si="24"/>
        <v/>
      </c>
      <c r="F258" s="299" t="str">
        <f>IFERROR(INDEX(GDEliste[GKZ],_xlfn.AGGREGATE(15,6, ROW(GDEliste[GKZ])/((GDEliste[LAGnr]=$F$199)*(GDEliste[LAGnr]=$F$199)),ROW()-199)-2),"")</f>
        <v/>
      </c>
      <c r="G258" s="305" t="str">
        <f>IFERROR(VLOOKUP(F258,GDEliste[],6,FALSE),"")</f>
        <v/>
      </c>
      <c r="H258" s="306"/>
      <c r="I258" s="163"/>
      <c r="J258" s="163"/>
      <c r="K258" s="163"/>
      <c r="L258" s="163"/>
      <c r="M258" s="163"/>
      <c r="N258" s="163"/>
      <c r="O258" s="163"/>
      <c r="P258" s="163"/>
      <c r="Q258" s="163"/>
      <c r="R258" s="163"/>
    </row>
    <row r="259" spans="1:18" ht="17.100000000000001" customHeight="1" x14ac:dyDescent="0.3">
      <c r="A259" s="292"/>
      <c r="B259" s="292"/>
      <c r="C259" s="297" t="str">
        <f t="shared" si="23"/>
        <v/>
      </c>
      <c r="D259" s="298" t="str">
        <f>IF(IFERROR(VLOOKUP(F259,GDEliste[],7,0),"")&gt;30000,"",IFERROR(VLOOKUP(F259,GDEliste[],7,0),""))</f>
        <v/>
      </c>
      <c r="E259" s="298" t="str">
        <f t="shared" si="24"/>
        <v/>
      </c>
      <c r="F259" s="299" t="str">
        <f>IFERROR(INDEX(GDEliste[GKZ],_xlfn.AGGREGATE(15,6, ROW(GDEliste[GKZ])/((GDEliste[LAGnr]=$F$199)*(GDEliste[LAGnr]=$F$199)),ROW()-199)-2),"")</f>
        <v/>
      </c>
      <c r="G259" s="305" t="str">
        <f>IFERROR(VLOOKUP(F259,GDEliste[],6,FALSE),"")</f>
        <v/>
      </c>
      <c r="H259" s="306"/>
      <c r="I259" s="163"/>
      <c r="J259" s="163"/>
      <c r="K259" s="163"/>
      <c r="L259" s="163"/>
      <c r="M259" s="163"/>
      <c r="N259" s="163"/>
      <c r="O259" s="163"/>
      <c r="P259" s="163"/>
      <c r="Q259" s="163"/>
      <c r="R259" s="163"/>
    </row>
    <row r="260" spans="1:18" ht="17.100000000000001" customHeight="1" x14ac:dyDescent="0.3">
      <c r="A260" s="292"/>
      <c r="B260" s="292"/>
      <c r="C260" s="297" t="str">
        <f t="shared" si="23"/>
        <v/>
      </c>
      <c r="D260" s="298" t="str">
        <f>IF(IFERROR(VLOOKUP(F260,GDEliste[],7,0),"")&gt;30000,"",IFERROR(VLOOKUP(F260,GDEliste[],7,0),""))</f>
        <v/>
      </c>
      <c r="E260" s="298" t="str">
        <f t="shared" si="24"/>
        <v/>
      </c>
      <c r="F260" s="299" t="str">
        <f>IFERROR(INDEX(GDEliste[GKZ],_xlfn.AGGREGATE(15,6, ROW(GDEliste[GKZ])/((GDEliste[LAGnr]=$F$199)*(GDEliste[LAGnr]=$F$199)),ROW()-199)-2),"")</f>
        <v/>
      </c>
      <c r="G260" s="305" t="str">
        <f>IFERROR(VLOOKUP(F260,GDEliste[],6,FALSE),"")</f>
        <v/>
      </c>
      <c r="H260" s="306"/>
      <c r="I260" s="163"/>
      <c r="J260" s="163"/>
      <c r="K260" s="163"/>
      <c r="L260" s="163"/>
      <c r="M260" s="163"/>
      <c r="N260" s="163"/>
      <c r="O260" s="163"/>
      <c r="P260" s="163"/>
      <c r="Q260" s="163"/>
      <c r="R260" s="163"/>
    </row>
    <row r="261" spans="1:18" ht="17.100000000000001" customHeight="1" x14ac:dyDescent="0.3">
      <c r="A261" s="292"/>
      <c r="B261" s="292"/>
      <c r="C261" s="297" t="str">
        <f t="shared" si="23"/>
        <v/>
      </c>
      <c r="D261" s="298" t="str">
        <f>IF(IFERROR(VLOOKUP(F261,GDEliste[],7,0),"")&gt;30000,"",IFERROR(VLOOKUP(F261,GDEliste[],7,0),""))</f>
        <v/>
      </c>
      <c r="E261" s="298" t="str">
        <f t="shared" si="24"/>
        <v/>
      </c>
      <c r="F261" s="299" t="str">
        <f>IFERROR(INDEX(GDEliste[GKZ],_xlfn.AGGREGATE(15,6, ROW(GDEliste[GKZ])/((GDEliste[LAGnr]=$F$199)*(GDEliste[LAGnr]=$F$199)),ROW()-199)-2),"")</f>
        <v/>
      </c>
      <c r="G261" s="305" t="str">
        <f>IFERROR(VLOOKUP(F261,GDEliste[],6,FALSE),"")</f>
        <v/>
      </c>
      <c r="H261" s="306"/>
      <c r="I261" s="163"/>
      <c r="J261" s="163"/>
      <c r="K261" s="163"/>
      <c r="L261" s="163"/>
      <c r="M261" s="163"/>
      <c r="N261" s="163"/>
      <c r="O261" s="163"/>
      <c r="P261" s="163"/>
      <c r="Q261" s="163"/>
      <c r="R261" s="163"/>
    </row>
    <row r="262" spans="1:18" ht="17.100000000000001" customHeight="1" x14ac:dyDescent="0.3">
      <c r="A262" s="292"/>
      <c r="B262" s="292"/>
      <c r="C262" s="297" t="str">
        <f t="shared" si="23"/>
        <v/>
      </c>
      <c r="D262" s="298" t="str">
        <f>IF(IFERROR(VLOOKUP(F262,GDEliste[],7,0),"")&gt;30000,"",IFERROR(VLOOKUP(F262,GDEliste[],7,0),""))</f>
        <v/>
      </c>
      <c r="E262" s="298" t="str">
        <f t="shared" si="24"/>
        <v/>
      </c>
      <c r="F262" s="299" t="str">
        <f>IFERROR(INDEX(GDEliste[GKZ],_xlfn.AGGREGATE(15,6, ROW(GDEliste[GKZ])/((GDEliste[LAGnr]=$F$199)*(GDEliste[LAGnr]=$F$199)),ROW()-199)-2),"")</f>
        <v/>
      </c>
      <c r="G262" s="305" t="str">
        <f>IFERROR(VLOOKUP(F262,GDEliste[],6,FALSE),"")</f>
        <v/>
      </c>
      <c r="H262" s="306"/>
      <c r="I262" s="163"/>
      <c r="J262" s="163"/>
      <c r="K262" s="163"/>
      <c r="L262" s="163"/>
      <c r="M262" s="163"/>
      <c r="N262" s="163"/>
      <c r="O262" s="163"/>
      <c r="P262" s="163"/>
      <c r="Q262" s="163"/>
      <c r="R262" s="163"/>
    </row>
    <row r="263" spans="1:18" ht="17.100000000000001" customHeight="1" x14ac:dyDescent="0.3">
      <c r="A263" s="292"/>
      <c r="B263" s="292"/>
      <c r="C263" s="297" t="str">
        <f t="shared" si="23"/>
        <v/>
      </c>
      <c r="D263" s="298" t="str">
        <f>IF(IFERROR(VLOOKUP(F263,GDEliste[],7,0),"")&gt;30000,"",IFERROR(VLOOKUP(F263,GDEliste[],7,0),""))</f>
        <v/>
      </c>
      <c r="E263" s="298" t="str">
        <f t="shared" si="24"/>
        <v/>
      </c>
      <c r="F263" s="299" t="str">
        <f>IFERROR(INDEX(GDEliste[GKZ],_xlfn.AGGREGATE(15,6, ROW(GDEliste[GKZ])/((GDEliste[LAGnr]=$F$199)*(GDEliste[LAGnr]=$F$199)),ROW()-199)-2),"")</f>
        <v/>
      </c>
      <c r="G263" s="305" t="str">
        <f>IFERROR(VLOOKUP(F263,GDEliste[],6,FALSE),"")</f>
        <v/>
      </c>
      <c r="H263" s="306"/>
      <c r="I263" s="163"/>
      <c r="J263" s="163"/>
      <c r="K263" s="163"/>
      <c r="L263" s="163"/>
      <c r="M263" s="163"/>
      <c r="N263" s="163"/>
      <c r="O263" s="163"/>
      <c r="P263" s="163"/>
      <c r="Q263" s="163"/>
      <c r="R263" s="163"/>
    </row>
    <row r="264" spans="1:18" ht="17.100000000000001" customHeight="1" x14ac:dyDescent="0.3">
      <c r="A264" s="292"/>
      <c r="B264" s="292"/>
      <c r="C264" s="297" t="str">
        <f t="shared" si="23"/>
        <v/>
      </c>
      <c r="D264" s="298" t="str">
        <f>IF(IFERROR(VLOOKUP(F264,GDEliste[],7,0),"")&gt;30000,"",IFERROR(VLOOKUP(F264,GDEliste[],7,0),""))</f>
        <v/>
      </c>
      <c r="E264" s="298" t="str">
        <f t="shared" si="24"/>
        <v/>
      </c>
      <c r="F264" s="299" t="str">
        <f>IFERROR(INDEX(GDEliste[GKZ],_xlfn.AGGREGATE(15,6, ROW(GDEliste[GKZ])/((GDEliste[LAGnr]=$F$199)*(GDEliste[LAGnr]=$F$199)),ROW()-199)-2),"")</f>
        <v/>
      </c>
      <c r="G264" s="305" t="str">
        <f>IFERROR(VLOOKUP(F264,GDEliste[],6,FALSE),"")</f>
        <v/>
      </c>
      <c r="H264" s="306"/>
      <c r="I264" s="163"/>
      <c r="J264" s="163"/>
      <c r="K264" s="163"/>
      <c r="L264" s="163"/>
      <c r="M264" s="163"/>
      <c r="N264" s="163"/>
      <c r="O264" s="163"/>
      <c r="P264" s="163"/>
      <c r="Q264" s="163"/>
      <c r="R264" s="163"/>
    </row>
    <row r="265" spans="1:18" ht="17.100000000000001" customHeight="1" x14ac:dyDescent="0.3">
      <c r="A265" s="292"/>
      <c r="B265" s="292"/>
      <c r="C265" s="297" t="str">
        <f t="shared" ref="C265:C269" si="25">IF(D265="", "", IF(COUNTA(I265:R265)&gt;0,1,""))</f>
        <v/>
      </c>
      <c r="D265" s="298" t="str">
        <f>IF(IFERROR(VLOOKUP(F265,GDEliste[],7,0),"")&gt;30000,"",IFERROR(VLOOKUP(F265,GDEliste[],7,0),""))</f>
        <v/>
      </c>
      <c r="E265" s="298" t="str">
        <f t="shared" ref="E265:E269" si="26">IFERROR(D265*C265,"")</f>
        <v/>
      </c>
      <c r="F265" s="299" t="str">
        <f>IFERROR(INDEX(GDEliste[GKZ],_xlfn.AGGREGATE(15,6, ROW(GDEliste[GKZ])/((GDEliste[LAGnr]=$F$199)*(GDEliste[LAGnr]=$F$199)),ROW()-199)-2),"")</f>
        <v/>
      </c>
      <c r="G265" s="305" t="str">
        <f>IFERROR(VLOOKUP(F265,GDEliste[],6,FALSE),"")</f>
        <v/>
      </c>
      <c r="H265" s="306"/>
      <c r="I265" s="163"/>
      <c r="J265" s="163"/>
      <c r="K265" s="163"/>
      <c r="L265" s="163"/>
      <c r="M265" s="163"/>
      <c r="N265" s="163"/>
      <c r="O265" s="163"/>
      <c r="P265" s="163"/>
      <c r="Q265" s="163"/>
      <c r="R265" s="163"/>
    </row>
    <row r="266" spans="1:18" ht="17.100000000000001" customHeight="1" x14ac:dyDescent="0.3">
      <c r="A266" s="292"/>
      <c r="B266" s="292"/>
      <c r="C266" s="297" t="str">
        <f t="shared" si="25"/>
        <v/>
      </c>
      <c r="D266" s="298" t="str">
        <f>IF(IFERROR(VLOOKUP(F266,GDEliste[],7,0),"")&gt;30000,"",IFERROR(VLOOKUP(F266,GDEliste[],7,0),""))</f>
        <v/>
      </c>
      <c r="E266" s="298" t="str">
        <f t="shared" si="26"/>
        <v/>
      </c>
      <c r="F266" s="299" t="str">
        <f>IFERROR(INDEX(GDEliste[GKZ],_xlfn.AGGREGATE(15,6, ROW(GDEliste[GKZ])/((GDEliste[LAGnr]=$F$199)*(GDEliste[LAGnr]=$F$199)),ROW()-199)-2),"")</f>
        <v/>
      </c>
      <c r="G266" s="305" t="str">
        <f>IFERROR(VLOOKUP(F266,GDEliste[],6,FALSE),"")</f>
        <v/>
      </c>
      <c r="H266" s="306"/>
      <c r="I266" s="163"/>
      <c r="J266" s="163"/>
      <c r="K266" s="163"/>
      <c r="L266" s="163"/>
      <c r="M266" s="163"/>
      <c r="N266" s="163"/>
      <c r="O266" s="163"/>
      <c r="P266" s="163"/>
      <c r="Q266" s="163"/>
      <c r="R266" s="163"/>
    </row>
    <row r="267" spans="1:18" ht="17.100000000000001" customHeight="1" x14ac:dyDescent="0.3">
      <c r="A267" s="292"/>
      <c r="B267" s="292"/>
      <c r="C267" s="297" t="str">
        <f t="shared" si="25"/>
        <v/>
      </c>
      <c r="D267" s="298" t="str">
        <f>IF(IFERROR(VLOOKUP(F267,GDEliste[],7,0),"")&gt;30000,"",IFERROR(VLOOKUP(F267,GDEliste[],7,0),""))</f>
        <v/>
      </c>
      <c r="E267" s="298" t="str">
        <f t="shared" si="26"/>
        <v/>
      </c>
      <c r="F267" s="299" t="str">
        <f>IFERROR(INDEX(GDEliste[GKZ],_xlfn.AGGREGATE(15,6, ROW(GDEliste[GKZ])/((GDEliste[LAGnr]=$F$199)*(GDEliste[LAGnr]=$F$199)),ROW()-199)-2),"")</f>
        <v/>
      </c>
      <c r="G267" s="305" t="str">
        <f>IFERROR(VLOOKUP(F267,GDEliste[],6,FALSE),"")</f>
        <v/>
      </c>
      <c r="H267" s="306"/>
      <c r="I267" s="163"/>
      <c r="J267" s="163"/>
      <c r="K267" s="163"/>
      <c r="L267" s="163"/>
      <c r="M267" s="163"/>
      <c r="N267" s="163"/>
      <c r="O267" s="163"/>
      <c r="P267" s="163"/>
      <c r="Q267" s="163"/>
      <c r="R267" s="163"/>
    </row>
    <row r="268" spans="1:18" ht="17.100000000000001" customHeight="1" x14ac:dyDescent="0.3">
      <c r="A268" s="292"/>
      <c r="B268" s="292"/>
      <c r="C268" s="297" t="str">
        <f t="shared" si="25"/>
        <v/>
      </c>
      <c r="D268" s="298" t="str">
        <f>IF(IFERROR(VLOOKUP(F268,GDEliste[],7,0),"")&gt;30000,"",IFERROR(VLOOKUP(F268,GDEliste[],7,0),""))</f>
        <v/>
      </c>
      <c r="E268" s="298" t="str">
        <f t="shared" si="26"/>
        <v/>
      </c>
      <c r="F268" s="299" t="str">
        <f>IFERROR(INDEX(GDEliste[GKZ],_xlfn.AGGREGATE(15,6, ROW(GDEliste[GKZ])/((GDEliste[LAGnr]=$F$199)*(GDEliste[LAGnr]=$F$199)),ROW()-199)-2),"")</f>
        <v/>
      </c>
      <c r="G268" s="305" t="str">
        <f>IFERROR(VLOOKUP(F268,GDEliste[],6,FALSE),"")</f>
        <v/>
      </c>
      <c r="H268" s="306"/>
      <c r="I268" s="163"/>
      <c r="J268" s="163"/>
      <c r="K268" s="163"/>
      <c r="L268" s="163"/>
      <c r="M268" s="163"/>
      <c r="N268" s="163"/>
      <c r="O268" s="163"/>
      <c r="P268" s="163"/>
      <c r="Q268" s="163"/>
      <c r="R268" s="163"/>
    </row>
    <row r="269" spans="1:18" ht="17.100000000000001" customHeight="1" x14ac:dyDescent="0.3">
      <c r="A269" s="292"/>
      <c r="B269" s="292"/>
      <c r="C269" s="297" t="str">
        <f t="shared" si="25"/>
        <v/>
      </c>
      <c r="D269" s="298" t="str">
        <f>IF(IFERROR(VLOOKUP(F269,GDEliste[],7,0),"")&gt;30000,"",IFERROR(VLOOKUP(F269,GDEliste[],7,0),""))</f>
        <v/>
      </c>
      <c r="E269" s="298" t="str">
        <f t="shared" si="26"/>
        <v/>
      </c>
      <c r="F269" s="299" t="str">
        <f>IFERROR(INDEX(GDEliste[GKZ],_xlfn.AGGREGATE(15,6, ROW(GDEliste[GKZ])/((GDEliste[LAGnr]=$F$199)*(GDEliste[LAGnr]=$F$199)),ROW()-199)-2),"")</f>
        <v/>
      </c>
      <c r="G269" s="305" t="str">
        <f>IFERROR(VLOOKUP(F269,GDEliste[],6,FALSE),"")</f>
        <v/>
      </c>
      <c r="H269" s="306"/>
      <c r="I269" s="163"/>
      <c r="J269" s="163"/>
      <c r="K269" s="163"/>
      <c r="L269" s="163"/>
      <c r="M269" s="163"/>
      <c r="N269" s="163"/>
      <c r="O269" s="163"/>
      <c r="P269" s="163"/>
      <c r="Q269" s="163"/>
      <c r="R269" s="163"/>
    </row>
    <row r="270" spans="1:18" ht="17.100000000000001" customHeight="1" x14ac:dyDescent="0.3">
      <c r="A270" s="132"/>
      <c r="B270" s="132"/>
      <c r="C270" s="164"/>
      <c r="D270" s="165"/>
      <c r="E270" s="166"/>
      <c r="F270" s="132"/>
    </row>
    <row r="271" spans="1:18" ht="17.100000000000001" customHeight="1" x14ac:dyDescent="0.3">
      <c r="A271" s="132"/>
      <c r="B271" s="132"/>
      <c r="C271" s="164"/>
      <c r="D271" s="165"/>
      <c r="E271" s="166"/>
      <c r="F271" s="132"/>
    </row>
    <row r="272" spans="1:18" ht="17.100000000000001" customHeight="1" x14ac:dyDescent="0.3">
      <c r="A272" s="132"/>
      <c r="B272" s="132"/>
      <c r="C272" s="164"/>
      <c r="D272" s="165"/>
      <c r="E272" s="166"/>
      <c r="F272" s="132"/>
    </row>
    <row r="273" spans="1:6" ht="17.100000000000001" customHeight="1" x14ac:dyDescent="0.3">
      <c r="A273" s="132"/>
      <c r="B273" s="132"/>
      <c r="C273" s="164"/>
      <c r="D273" s="165"/>
      <c r="E273" s="166"/>
      <c r="F273" s="132"/>
    </row>
    <row r="274" spans="1:6" ht="17.100000000000001" customHeight="1" x14ac:dyDescent="0.3">
      <c r="A274" s="132"/>
      <c r="B274" s="132"/>
      <c r="C274" s="164"/>
      <c r="D274" s="165"/>
      <c r="E274" s="166"/>
      <c r="F274" s="132"/>
    </row>
    <row r="275" spans="1:6" ht="17.100000000000001" customHeight="1" x14ac:dyDescent="0.3">
      <c r="A275" s="132"/>
      <c r="B275" s="132"/>
      <c r="C275" s="164"/>
      <c r="D275" s="165"/>
      <c r="E275" s="166"/>
      <c r="F275" s="132"/>
    </row>
    <row r="276" spans="1:6" ht="17.100000000000001" customHeight="1" x14ac:dyDescent="0.3">
      <c r="A276" s="132"/>
      <c r="B276" s="132"/>
      <c r="C276" s="164"/>
      <c r="D276" s="165"/>
      <c r="E276" s="166"/>
      <c r="F276" s="132"/>
    </row>
    <row r="277" spans="1:6" ht="17.100000000000001" customHeight="1" x14ac:dyDescent="0.3">
      <c r="A277" s="132"/>
      <c r="B277" s="132"/>
      <c r="C277" s="164"/>
      <c r="D277" s="165"/>
      <c r="E277" s="166"/>
      <c r="F277" s="132"/>
    </row>
    <row r="278" spans="1:6" ht="17.100000000000001" customHeight="1" x14ac:dyDescent="0.3">
      <c r="A278" s="132"/>
      <c r="B278" s="132"/>
      <c r="C278" s="164"/>
      <c r="D278" s="165"/>
      <c r="E278" s="166"/>
      <c r="F278" s="132"/>
    </row>
    <row r="279" spans="1:6" ht="17.100000000000001" customHeight="1" x14ac:dyDescent="0.3">
      <c r="A279" s="132"/>
      <c r="B279" s="132"/>
      <c r="C279" s="164"/>
      <c r="D279" s="165"/>
      <c r="E279" s="166"/>
      <c r="F279" s="132"/>
    </row>
    <row r="280" spans="1:6" ht="17.100000000000001" customHeight="1" x14ac:dyDescent="0.3">
      <c r="A280" s="132"/>
      <c r="B280" s="132"/>
      <c r="C280" s="164"/>
      <c r="D280" s="165"/>
      <c r="E280" s="166"/>
      <c r="F280" s="132"/>
    </row>
    <row r="281" spans="1:6" ht="17.100000000000001" customHeight="1" x14ac:dyDescent="0.3">
      <c r="A281" s="132"/>
      <c r="B281" s="132"/>
      <c r="C281" s="164"/>
      <c r="D281" s="165"/>
      <c r="E281" s="166"/>
      <c r="F281" s="132"/>
    </row>
    <row r="282" spans="1:6" ht="17.100000000000001" customHeight="1" x14ac:dyDescent="0.3">
      <c r="A282" s="132"/>
      <c r="B282" s="132"/>
      <c r="C282" s="164"/>
      <c r="D282" s="165"/>
      <c r="E282" s="166"/>
      <c r="F282" s="132"/>
    </row>
    <row r="283" spans="1:6" ht="17.100000000000001" customHeight="1" x14ac:dyDescent="0.3">
      <c r="A283" s="132"/>
      <c r="B283" s="132"/>
      <c r="C283" s="164"/>
      <c r="D283" s="165"/>
      <c r="E283" s="166"/>
      <c r="F283" s="132"/>
    </row>
    <row r="284" spans="1:6" ht="17.100000000000001" customHeight="1" x14ac:dyDescent="0.3">
      <c r="A284" s="132"/>
      <c r="B284" s="132"/>
      <c r="C284" s="164"/>
      <c r="D284" s="165"/>
      <c r="E284" s="166"/>
      <c r="F284" s="132"/>
    </row>
    <row r="285" spans="1:6" ht="17.100000000000001" customHeight="1" x14ac:dyDescent="0.3">
      <c r="A285" s="132"/>
      <c r="B285" s="132"/>
      <c r="C285" s="164"/>
      <c r="D285" s="165"/>
      <c r="E285" s="166"/>
      <c r="F285" s="132"/>
    </row>
    <row r="286" spans="1:6" ht="17.100000000000001" customHeight="1" x14ac:dyDescent="0.3">
      <c r="A286" s="132"/>
      <c r="B286" s="132"/>
      <c r="C286" s="164"/>
      <c r="D286" s="165"/>
      <c r="E286" s="166"/>
      <c r="F286" s="132"/>
    </row>
    <row r="287" spans="1:6" ht="17.100000000000001" customHeight="1" x14ac:dyDescent="0.3">
      <c r="A287" s="132"/>
      <c r="B287" s="132"/>
      <c r="C287" s="164"/>
      <c r="D287" s="165"/>
      <c r="E287" s="166"/>
      <c r="F287" s="132"/>
    </row>
    <row r="288" spans="1:6" ht="17.100000000000001" customHeight="1" x14ac:dyDescent="0.3">
      <c r="A288" s="132"/>
      <c r="B288" s="132"/>
      <c r="C288" s="164"/>
      <c r="D288" s="165"/>
      <c r="E288" s="166"/>
      <c r="F288" s="132"/>
    </row>
    <row r="289" spans="1:6" ht="17.100000000000001" customHeight="1" x14ac:dyDescent="0.3">
      <c r="A289" s="132"/>
      <c r="B289" s="132"/>
      <c r="C289" s="164"/>
      <c r="D289" s="165"/>
      <c r="E289" s="166"/>
      <c r="F289" s="132"/>
    </row>
    <row r="290" spans="1:6" ht="17.100000000000001" customHeight="1" x14ac:dyDescent="0.3">
      <c r="A290" s="132"/>
      <c r="B290" s="132"/>
      <c r="C290" s="164"/>
      <c r="D290" s="165"/>
      <c r="E290" s="166"/>
      <c r="F290" s="132"/>
    </row>
    <row r="291" spans="1:6" ht="17.100000000000001" customHeight="1" x14ac:dyDescent="0.3">
      <c r="A291" s="132"/>
      <c r="B291" s="132"/>
      <c r="C291" s="164"/>
      <c r="D291" s="165"/>
      <c r="E291" s="166"/>
      <c r="F291" s="132"/>
    </row>
    <row r="292" spans="1:6" ht="17.100000000000001" customHeight="1" x14ac:dyDescent="0.3">
      <c r="A292" s="132"/>
      <c r="B292" s="132"/>
      <c r="C292" s="164"/>
      <c r="D292" s="165"/>
      <c r="E292" s="166"/>
      <c r="F292" s="132"/>
    </row>
    <row r="293" spans="1:6" ht="17.100000000000001" customHeight="1" x14ac:dyDescent="0.3">
      <c r="A293" s="132"/>
      <c r="B293" s="132"/>
      <c r="C293" s="164"/>
      <c r="D293" s="165"/>
      <c r="E293" s="166"/>
      <c r="F293" s="132"/>
    </row>
    <row r="294" spans="1:6" ht="17.100000000000001" customHeight="1" x14ac:dyDescent="0.3">
      <c r="A294" s="132"/>
      <c r="B294" s="132"/>
      <c r="C294" s="164"/>
      <c r="D294" s="165"/>
      <c r="E294" s="166"/>
      <c r="F294" s="132"/>
    </row>
    <row r="295" spans="1:6" ht="17.100000000000001" customHeight="1" x14ac:dyDescent="0.3">
      <c r="A295" s="132"/>
      <c r="B295" s="132"/>
      <c r="C295" s="164"/>
      <c r="D295" s="165"/>
      <c r="E295" s="166"/>
      <c r="F295" s="132"/>
    </row>
    <row r="296" spans="1:6" ht="17.100000000000001" customHeight="1" x14ac:dyDescent="0.3">
      <c r="A296" s="132"/>
      <c r="B296" s="132"/>
      <c r="C296" s="164"/>
      <c r="D296" s="165"/>
      <c r="E296" s="166"/>
      <c r="F296" s="132"/>
    </row>
  </sheetData>
  <dataConsolidate/>
  <mergeCells count="14">
    <mergeCell ref="I127:R127"/>
    <mergeCell ref="A171:A197"/>
    <mergeCell ref="C59:C62"/>
    <mergeCell ref="B45:B62"/>
    <mergeCell ref="C78:C91"/>
    <mergeCell ref="C51:C54"/>
    <mergeCell ref="A93:A126"/>
    <mergeCell ref="A4:A63"/>
    <mergeCell ref="A64:A92"/>
    <mergeCell ref="B37:B44"/>
    <mergeCell ref="C4:C22"/>
    <mergeCell ref="B4:B36"/>
    <mergeCell ref="C148:C157"/>
    <mergeCell ref="A127:A170"/>
  </mergeCells>
  <phoneticPr fontId="5" type="noConversion"/>
  <pageMargins left="0.7" right="0.7" top="0.78740157499999996" bottom="0.78740157499999996" header="0.3" footer="0.3"/>
  <pageSetup paperSize="8" scale="10"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7">
    <tabColor rgb="FFA21C43"/>
  </sheetPr>
  <dimension ref="A1:J45"/>
  <sheetViews>
    <sheetView zoomScale="85" zoomScaleNormal="85" zoomScalePageLayoutView="85" workbookViewId="0">
      <pane xSplit="2" ySplit="3" topLeftCell="C11"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9.44140625" style="2" customWidth="1"/>
    <col min="3" max="16384" width="11.44140625" style="1"/>
  </cols>
  <sheetData>
    <row r="1" spans="1:10" s="36" customFormat="1" ht="22.8" x14ac:dyDescent="0.4">
      <c r="A1" s="37" t="s">
        <v>134</v>
      </c>
      <c r="B1" s="39" t="s">
        <v>410</v>
      </c>
      <c r="C1" s="38"/>
      <c r="D1" s="38"/>
      <c r="E1" s="38"/>
      <c r="F1" s="38"/>
      <c r="G1" s="38"/>
      <c r="H1" s="38"/>
      <c r="I1" s="38"/>
      <c r="J1" s="38"/>
    </row>
    <row r="2" spans="1:10" s="36" customFormat="1" ht="25.5" customHeight="1" thickBot="1" x14ac:dyDescent="0.3">
      <c r="A2" s="37"/>
      <c r="B2" s="368" t="s">
        <v>411</v>
      </c>
      <c r="C2" s="368"/>
      <c r="D2" s="368"/>
      <c r="E2" s="368"/>
      <c r="F2" s="368"/>
      <c r="G2" s="368"/>
      <c r="H2" s="368"/>
      <c r="I2" s="368"/>
      <c r="J2" s="368"/>
    </row>
    <row r="3" spans="1:10" s="7" customFormat="1" ht="43.5" customHeight="1" x14ac:dyDescent="0.25">
      <c r="A3" s="361" t="s">
        <v>150</v>
      </c>
      <c r="B3" s="361"/>
    </row>
    <row r="4" spans="1:10" s="5" customFormat="1" ht="57.6" x14ac:dyDescent="0.3">
      <c r="A4" s="4" t="s">
        <v>219</v>
      </c>
      <c r="B4" s="6" t="s">
        <v>412</v>
      </c>
    </row>
    <row r="5" spans="1:10" s="5" customFormat="1" ht="57.6" x14ac:dyDescent="0.3">
      <c r="A5" s="4" t="s">
        <v>218</v>
      </c>
      <c r="B5" s="6" t="s">
        <v>413</v>
      </c>
    </row>
    <row r="6" spans="1:10" s="5" customFormat="1" ht="92.85" customHeight="1" x14ac:dyDescent="0.3">
      <c r="A6" s="4" t="s">
        <v>217</v>
      </c>
      <c r="B6" s="6" t="s">
        <v>414</v>
      </c>
    </row>
    <row r="7" spans="1:10" s="5" customFormat="1" ht="78.599999999999994" customHeight="1" x14ac:dyDescent="0.3">
      <c r="A7" s="4" t="s">
        <v>216</v>
      </c>
      <c r="B7" s="6" t="s">
        <v>415</v>
      </c>
    </row>
    <row r="8" spans="1:10" s="5" customFormat="1" ht="64.349999999999994" customHeight="1" x14ac:dyDescent="0.3">
      <c r="A8" s="4" t="s">
        <v>215</v>
      </c>
      <c r="B8" s="6" t="s">
        <v>416</v>
      </c>
    </row>
    <row r="9" spans="1:10" s="5" customFormat="1" ht="50.1" customHeight="1" x14ac:dyDescent="0.3">
      <c r="A9" s="4" t="s">
        <v>214</v>
      </c>
      <c r="B9" s="6" t="s">
        <v>417</v>
      </c>
    </row>
    <row r="10" spans="1:10" s="5" customFormat="1" ht="92.85" customHeight="1" x14ac:dyDescent="0.3">
      <c r="A10" s="4" t="s">
        <v>213</v>
      </c>
      <c r="B10" s="6" t="s">
        <v>418</v>
      </c>
    </row>
    <row r="11" spans="1:10" ht="64.349999999999994" customHeight="1" x14ac:dyDescent="0.25">
      <c r="A11" s="4" t="s">
        <v>212</v>
      </c>
      <c r="B11" s="6" t="s">
        <v>419</v>
      </c>
    </row>
    <row r="12" spans="1:10" ht="50.1" customHeight="1" x14ac:dyDescent="0.25">
      <c r="A12" s="4" t="s">
        <v>211</v>
      </c>
      <c r="B12" s="6" t="s">
        <v>420</v>
      </c>
    </row>
    <row r="13" spans="1:10" ht="50.1" customHeight="1" x14ac:dyDescent="0.25">
      <c r="A13" s="4" t="s">
        <v>210</v>
      </c>
      <c r="B13" s="6" t="s">
        <v>421</v>
      </c>
    </row>
    <row r="14" spans="1:10" ht="78.599999999999994" customHeight="1" x14ac:dyDescent="0.25">
      <c r="A14" s="4" t="s">
        <v>209</v>
      </c>
      <c r="B14" s="6" t="s">
        <v>422</v>
      </c>
    </row>
    <row r="15" spans="1:10" ht="64.349999999999994" customHeight="1" x14ac:dyDescent="0.25">
      <c r="A15" s="4" t="s">
        <v>208</v>
      </c>
      <c r="B15" s="6" t="s">
        <v>423</v>
      </c>
    </row>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tabColor rgb="FFF26A2D"/>
  </sheetPr>
  <dimension ref="A1:J45"/>
  <sheetViews>
    <sheetView zoomScale="85" zoomScaleNormal="85" zoomScalePageLayoutView="85" workbookViewId="0">
      <pane xSplit="2" ySplit="3" topLeftCell="C8"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9.88671875" style="2" customWidth="1"/>
    <col min="3" max="16384" width="11.44140625" style="1"/>
  </cols>
  <sheetData>
    <row r="1" spans="1:10" s="40" customFormat="1" ht="22.8" x14ac:dyDescent="0.4">
      <c r="A1" s="41" t="s">
        <v>131</v>
      </c>
      <c r="B1" s="43" t="s">
        <v>424</v>
      </c>
      <c r="C1" s="42"/>
      <c r="D1" s="42"/>
      <c r="E1" s="42"/>
      <c r="F1" s="42"/>
      <c r="G1" s="42"/>
      <c r="H1" s="42"/>
      <c r="I1" s="42"/>
      <c r="J1" s="42"/>
    </row>
    <row r="2" spans="1:10" s="40" customFormat="1" ht="25.5" customHeight="1" thickBot="1" x14ac:dyDescent="0.3">
      <c r="A2" s="41"/>
      <c r="B2" s="369" t="s">
        <v>425</v>
      </c>
      <c r="C2" s="369"/>
      <c r="D2" s="369"/>
      <c r="E2" s="369"/>
      <c r="F2" s="369"/>
      <c r="G2" s="369"/>
      <c r="H2" s="369"/>
      <c r="I2" s="369"/>
      <c r="J2" s="369"/>
    </row>
    <row r="3" spans="1:10" s="7" customFormat="1" ht="43.5" customHeight="1" x14ac:dyDescent="0.25">
      <c r="A3" s="361" t="s">
        <v>150</v>
      </c>
      <c r="B3" s="361"/>
    </row>
    <row r="4" spans="1:10" s="5" customFormat="1" ht="72" x14ac:dyDescent="0.3">
      <c r="A4" s="4" t="s">
        <v>227</v>
      </c>
      <c r="B4" s="6" t="s">
        <v>426</v>
      </c>
    </row>
    <row r="5" spans="1:10" s="5" customFormat="1" ht="72" x14ac:dyDescent="0.3">
      <c r="A5" s="4" t="s">
        <v>226</v>
      </c>
      <c r="B5" s="6" t="s">
        <v>427</v>
      </c>
    </row>
    <row r="6" spans="1:10" s="5" customFormat="1" ht="64.349999999999994" customHeight="1" x14ac:dyDescent="0.3">
      <c r="A6" s="4" t="s">
        <v>225</v>
      </c>
      <c r="B6" s="6" t="s">
        <v>428</v>
      </c>
    </row>
    <row r="7" spans="1:10" s="5" customFormat="1" ht="78.599999999999994" customHeight="1" x14ac:dyDescent="0.3">
      <c r="A7" s="4" t="s">
        <v>224</v>
      </c>
      <c r="B7" s="6" t="s">
        <v>429</v>
      </c>
    </row>
    <row r="8" spans="1:10" s="5" customFormat="1" ht="107.1" customHeight="1" x14ac:dyDescent="0.3">
      <c r="A8" s="4" t="s">
        <v>223</v>
      </c>
      <c r="B8" s="6" t="s">
        <v>430</v>
      </c>
    </row>
    <row r="9" spans="1:10" s="5" customFormat="1" ht="78.599999999999994" customHeight="1" x14ac:dyDescent="0.3">
      <c r="A9" s="4" t="s">
        <v>222</v>
      </c>
      <c r="B9" s="6" t="s">
        <v>431</v>
      </c>
    </row>
    <row r="10" spans="1:10" s="5" customFormat="1" ht="78.599999999999994" customHeight="1" x14ac:dyDescent="0.3">
      <c r="A10" s="4" t="s">
        <v>221</v>
      </c>
      <c r="B10" s="6" t="s">
        <v>432</v>
      </c>
    </row>
    <row r="11" spans="1:10" ht="64.349999999999994" customHeight="1" x14ac:dyDescent="0.25">
      <c r="A11" s="4" t="s">
        <v>220</v>
      </c>
      <c r="B11" s="6" t="s">
        <v>433</v>
      </c>
    </row>
    <row r="12" spans="1:10" ht="36.6" customHeight="1" x14ac:dyDescent="0.25"/>
    <row r="13" spans="1:10" ht="36.6" customHeight="1" x14ac:dyDescent="0.25"/>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5">
    <tabColor rgb="FFDE1768"/>
  </sheetPr>
  <dimension ref="A1:J45"/>
  <sheetViews>
    <sheetView zoomScale="85" zoomScaleNormal="85" zoomScalePageLayoutView="85" workbookViewId="0">
      <pane xSplit="2" ySplit="3" topLeftCell="C10"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30.33203125" style="2" customWidth="1"/>
    <col min="3" max="16384" width="11.44140625" style="1"/>
  </cols>
  <sheetData>
    <row r="1" spans="1:10" s="44" customFormat="1" ht="22.8" x14ac:dyDescent="0.4">
      <c r="A1" s="45" t="s">
        <v>238</v>
      </c>
      <c r="B1" s="47" t="s">
        <v>434</v>
      </c>
      <c r="C1" s="46"/>
      <c r="D1" s="46"/>
      <c r="E1" s="46"/>
      <c r="F1" s="46"/>
      <c r="G1" s="46"/>
      <c r="H1" s="46"/>
      <c r="I1" s="46"/>
      <c r="J1" s="46"/>
    </row>
    <row r="2" spans="1:10" s="44" customFormat="1" ht="25.5" customHeight="1" thickBot="1" x14ac:dyDescent="0.3">
      <c r="A2" s="45"/>
      <c r="B2" s="370" t="s">
        <v>435</v>
      </c>
      <c r="C2" s="370"/>
      <c r="D2" s="370"/>
      <c r="E2" s="370"/>
      <c r="F2" s="370"/>
      <c r="G2" s="370"/>
      <c r="H2" s="370"/>
      <c r="I2" s="370"/>
      <c r="J2" s="370"/>
    </row>
    <row r="3" spans="1:10" s="7" customFormat="1" ht="43.5" customHeight="1" x14ac:dyDescent="0.25">
      <c r="A3" s="361" t="s">
        <v>150</v>
      </c>
      <c r="B3" s="361"/>
    </row>
    <row r="4" spans="1:10" s="5" customFormat="1" ht="57.6" x14ac:dyDescent="0.3">
      <c r="A4" s="4" t="s">
        <v>237</v>
      </c>
      <c r="B4" s="6" t="s">
        <v>436</v>
      </c>
    </row>
    <row r="5" spans="1:10" s="5" customFormat="1" ht="57.6" x14ac:dyDescent="0.3">
      <c r="A5" s="4" t="s">
        <v>236</v>
      </c>
      <c r="B5" s="6" t="s">
        <v>437</v>
      </c>
    </row>
    <row r="6" spans="1:10" s="5" customFormat="1" ht="78.599999999999994" customHeight="1" x14ac:dyDescent="0.3">
      <c r="A6" s="4" t="s">
        <v>235</v>
      </c>
      <c r="B6" s="6" t="s">
        <v>438</v>
      </c>
    </row>
    <row r="7" spans="1:10" s="5" customFormat="1" ht="50.1" customHeight="1" x14ac:dyDescent="0.3">
      <c r="A7" s="4" t="s">
        <v>234</v>
      </c>
      <c r="B7" s="6" t="s">
        <v>439</v>
      </c>
    </row>
    <row r="8" spans="1:10" s="5" customFormat="1" ht="50.1" customHeight="1" x14ac:dyDescent="0.3">
      <c r="A8" s="4" t="s">
        <v>233</v>
      </c>
      <c r="B8" s="6" t="s">
        <v>440</v>
      </c>
    </row>
    <row r="9" spans="1:10" s="5" customFormat="1" ht="78.599999999999994" customHeight="1" x14ac:dyDescent="0.3">
      <c r="A9" s="4" t="s">
        <v>232</v>
      </c>
      <c r="B9" s="6" t="s">
        <v>441</v>
      </c>
    </row>
    <row r="10" spans="1:10" s="5" customFormat="1" ht="64.349999999999994" customHeight="1" x14ac:dyDescent="0.3">
      <c r="A10" s="4" t="s">
        <v>231</v>
      </c>
      <c r="B10" s="6" t="s">
        <v>442</v>
      </c>
    </row>
    <row r="11" spans="1:10" ht="64.349999999999994" customHeight="1" x14ac:dyDescent="0.25">
      <c r="A11" s="4" t="s">
        <v>230</v>
      </c>
      <c r="B11" s="6" t="s">
        <v>443</v>
      </c>
    </row>
    <row r="12" spans="1:10" ht="92.85" customHeight="1" x14ac:dyDescent="0.25">
      <c r="A12" s="4" t="s">
        <v>229</v>
      </c>
      <c r="B12" s="6" t="s">
        <v>444</v>
      </c>
    </row>
    <row r="13" spans="1:10" ht="50.1" customHeight="1" x14ac:dyDescent="0.25">
      <c r="A13" s="4" t="s">
        <v>228</v>
      </c>
      <c r="B13" s="6" t="s">
        <v>445</v>
      </c>
    </row>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tabColor rgb="FFF99D29"/>
  </sheetPr>
  <dimension ref="A1:F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9.44140625" style="2" customWidth="1"/>
    <col min="3" max="16384" width="11.44140625" style="1"/>
  </cols>
  <sheetData>
    <row r="1" spans="1:6" s="48" customFormat="1" ht="22.8" x14ac:dyDescent="0.4">
      <c r="A1" s="49" t="s">
        <v>135</v>
      </c>
      <c r="B1" s="51" t="s">
        <v>446</v>
      </c>
      <c r="C1" s="50"/>
      <c r="D1" s="50"/>
      <c r="E1" s="50"/>
      <c r="F1" s="50"/>
    </row>
    <row r="2" spans="1:6" s="48" customFormat="1" ht="25.5" customHeight="1" thickBot="1" x14ac:dyDescent="0.3">
      <c r="A2" s="49"/>
      <c r="B2" s="371" t="s">
        <v>447</v>
      </c>
      <c r="C2" s="371"/>
      <c r="D2" s="371"/>
      <c r="E2" s="371"/>
      <c r="F2" s="371"/>
    </row>
    <row r="3" spans="1:6" s="7" customFormat="1" ht="43.5" customHeight="1" x14ac:dyDescent="0.25">
      <c r="A3" s="361" t="s">
        <v>150</v>
      </c>
      <c r="B3" s="361"/>
    </row>
    <row r="4" spans="1:6" s="5" customFormat="1" ht="57.6" x14ac:dyDescent="0.3">
      <c r="A4" s="4" t="s">
        <v>248</v>
      </c>
      <c r="B4" s="6" t="s">
        <v>527</v>
      </c>
    </row>
    <row r="5" spans="1:6" s="5" customFormat="1" ht="72" x14ac:dyDescent="0.3">
      <c r="A5" s="4" t="s">
        <v>247</v>
      </c>
      <c r="B5" s="6" t="s">
        <v>528</v>
      </c>
    </row>
    <row r="6" spans="1:6" s="5" customFormat="1" ht="64.349999999999994" customHeight="1" x14ac:dyDescent="0.3">
      <c r="A6" s="4" t="s">
        <v>246</v>
      </c>
      <c r="B6" s="6" t="s">
        <v>529</v>
      </c>
    </row>
    <row r="7" spans="1:6" s="5" customFormat="1" ht="50.1" customHeight="1" x14ac:dyDescent="0.3">
      <c r="A7" s="4" t="s">
        <v>245</v>
      </c>
      <c r="B7" s="6" t="s">
        <v>530</v>
      </c>
    </row>
    <row r="8" spans="1:6" s="5" customFormat="1" ht="92.85" customHeight="1" x14ac:dyDescent="0.3">
      <c r="A8" s="4" t="s">
        <v>244</v>
      </c>
      <c r="B8" s="6" t="s">
        <v>531</v>
      </c>
    </row>
    <row r="9" spans="1:6" s="5" customFormat="1" ht="64.349999999999994" customHeight="1" x14ac:dyDescent="0.3">
      <c r="A9" s="4" t="s">
        <v>243</v>
      </c>
      <c r="B9" s="6" t="s">
        <v>532</v>
      </c>
    </row>
    <row r="10" spans="1:6" s="5" customFormat="1" ht="64.349999999999994" customHeight="1" x14ac:dyDescent="0.3">
      <c r="A10" s="4" t="s">
        <v>242</v>
      </c>
      <c r="B10" s="6" t="s">
        <v>533</v>
      </c>
    </row>
    <row r="11" spans="1:6" ht="64.349999999999994" customHeight="1" x14ac:dyDescent="0.25">
      <c r="A11" s="4" t="s">
        <v>241</v>
      </c>
      <c r="B11" s="6" t="s">
        <v>534</v>
      </c>
    </row>
    <row r="12" spans="1:6" ht="107.1" customHeight="1" x14ac:dyDescent="0.25">
      <c r="A12" s="4" t="s">
        <v>240</v>
      </c>
      <c r="B12" s="6" t="s">
        <v>535</v>
      </c>
    </row>
    <row r="13" spans="1:6" ht="64.349999999999994" customHeight="1" x14ac:dyDescent="0.25">
      <c r="A13" s="4" t="s">
        <v>239</v>
      </c>
      <c r="B13" s="6" t="s">
        <v>536</v>
      </c>
    </row>
    <row r="14" spans="1:6" ht="36.6" customHeight="1" x14ac:dyDescent="0.25"/>
    <row r="15" spans="1:6" ht="36.6" customHeight="1" x14ac:dyDescent="0.25"/>
    <row r="16" spans="1:6"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F2"/>
    <mergeCell ref="A3:B3"/>
  </mergeCells>
  <pageMargins left="0.7" right="0.7" top="0.78740157499999996" bottom="0.78740157499999996"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tabColor rgb="FFBF8D2C"/>
  </sheetPr>
  <dimension ref="A1:J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30.44140625" style="2" customWidth="1"/>
    <col min="3" max="16384" width="11.44140625" style="1"/>
  </cols>
  <sheetData>
    <row r="1" spans="1:10" s="52" customFormat="1" ht="22.8" x14ac:dyDescent="0.4">
      <c r="A1" s="53" t="s">
        <v>260</v>
      </c>
      <c r="B1" s="55" t="s">
        <v>448</v>
      </c>
      <c r="C1" s="54"/>
      <c r="D1" s="54"/>
      <c r="E1" s="54"/>
      <c r="F1" s="54"/>
      <c r="G1" s="54"/>
      <c r="H1" s="54"/>
      <c r="I1" s="54"/>
      <c r="J1" s="54"/>
    </row>
    <row r="2" spans="1:10" s="52" customFormat="1" ht="25.5" customHeight="1" thickBot="1" x14ac:dyDescent="0.3">
      <c r="A2" s="53"/>
      <c r="B2" s="372" t="s">
        <v>449</v>
      </c>
      <c r="C2" s="372"/>
      <c r="D2" s="372"/>
      <c r="E2" s="372"/>
      <c r="F2" s="372"/>
      <c r="G2" s="372"/>
      <c r="H2" s="372"/>
      <c r="I2" s="372"/>
      <c r="J2" s="372"/>
    </row>
    <row r="3" spans="1:10" s="7" customFormat="1" ht="43.5" customHeight="1" x14ac:dyDescent="0.25">
      <c r="A3" s="361" t="s">
        <v>150</v>
      </c>
      <c r="B3" s="361"/>
    </row>
    <row r="4" spans="1:10" s="5" customFormat="1" ht="57.6" x14ac:dyDescent="0.3">
      <c r="A4" s="4" t="s">
        <v>259</v>
      </c>
      <c r="B4" s="6" t="s">
        <v>450</v>
      </c>
    </row>
    <row r="5" spans="1:10" s="5" customFormat="1" ht="43.2" x14ac:dyDescent="0.3">
      <c r="A5" s="4" t="s">
        <v>258</v>
      </c>
      <c r="B5" s="6" t="s">
        <v>451</v>
      </c>
    </row>
    <row r="6" spans="1:10" s="5" customFormat="1" ht="64.349999999999994" customHeight="1" x14ac:dyDescent="0.3">
      <c r="A6" s="4" t="s">
        <v>257</v>
      </c>
      <c r="B6" s="6" t="s">
        <v>452</v>
      </c>
    </row>
    <row r="7" spans="1:10" s="5" customFormat="1" ht="92.85" customHeight="1" x14ac:dyDescent="0.3">
      <c r="A7" s="4" t="s">
        <v>256</v>
      </c>
      <c r="B7" s="6" t="s">
        <v>453</v>
      </c>
    </row>
    <row r="8" spans="1:10" s="5" customFormat="1" ht="50.1" customHeight="1" x14ac:dyDescent="0.3">
      <c r="A8" s="4" t="s">
        <v>255</v>
      </c>
      <c r="B8" s="6" t="s">
        <v>454</v>
      </c>
    </row>
    <row r="9" spans="1:10" s="5" customFormat="1" ht="64.349999999999994" customHeight="1" x14ac:dyDescent="0.3">
      <c r="A9" s="4" t="s">
        <v>254</v>
      </c>
      <c r="B9" s="6" t="s">
        <v>455</v>
      </c>
    </row>
    <row r="10" spans="1:10" s="5" customFormat="1" ht="50.1" customHeight="1" x14ac:dyDescent="0.3">
      <c r="A10" s="4" t="s">
        <v>253</v>
      </c>
      <c r="B10" s="6" t="s">
        <v>456</v>
      </c>
    </row>
    <row r="11" spans="1:10" ht="64.349999999999994" customHeight="1" x14ac:dyDescent="0.25">
      <c r="A11" s="4" t="s">
        <v>252</v>
      </c>
      <c r="B11" s="6" t="s">
        <v>457</v>
      </c>
    </row>
    <row r="12" spans="1:10" ht="64.349999999999994" customHeight="1" x14ac:dyDescent="0.25">
      <c r="A12" s="4" t="s">
        <v>251</v>
      </c>
      <c r="B12" s="6" t="s">
        <v>458</v>
      </c>
    </row>
    <row r="13" spans="1:10" ht="64.349999999999994" customHeight="1" x14ac:dyDescent="0.25">
      <c r="A13" s="4" t="s">
        <v>250</v>
      </c>
      <c r="B13" s="6" t="s">
        <v>459</v>
      </c>
    </row>
    <row r="14" spans="1:10" ht="135.6" customHeight="1" x14ac:dyDescent="0.25">
      <c r="A14" s="4" t="s">
        <v>249</v>
      </c>
      <c r="B14" s="6" t="s">
        <v>460</v>
      </c>
    </row>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tabColor rgb="FF407F46"/>
  </sheetPr>
  <dimension ref="A1:J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8" style="2" customWidth="1"/>
    <col min="3" max="16384" width="11.44140625" style="1"/>
  </cols>
  <sheetData>
    <row r="1" spans="1:10" s="56" customFormat="1" ht="22.8" x14ac:dyDescent="0.4">
      <c r="A1" s="57" t="s">
        <v>136</v>
      </c>
      <c r="B1" s="59" t="s">
        <v>461</v>
      </c>
      <c r="C1" s="58"/>
      <c r="D1" s="58"/>
      <c r="E1" s="58"/>
      <c r="F1" s="58"/>
      <c r="G1" s="58"/>
      <c r="H1" s="58"/>
      <c r="I1" s="58"/>
      <c r="J1" s="58"/>
    </row>
    <row r="2" spans="1:10" s="56" customFormat="1" ht="25.5" customHeight="1" thickBot="1" x14ac:dyDescent="0.3">
      <c r="A2" s="57"/>
      <c r="B2" s="373"/>
      <c r="C2" s="373"/>
      <c r="D2" s="373"/>
      <c r="E2" s="373"/>
      <c r="F2" s="373"/>
      <c r="G2" s="373"/>
      <c r="H2" s="373"/>
      <c r="I2" s="373"/>
      <c r="J2" s="373"/>
    </row>
    <row r="3" spans="1:10" s="7" customFormat="1" ht="43.5" customHeight="1" x14ac:dyDescent="0.25">
      <c r="A3" s="361" t="s">
        <v>150</v>
      </c>
      <c r="B3" s="361"/>
    </row>
    <row r="4" spans="1:10" s="5" customFormat="1" ht="43.2" x14ac:dyDescent="0.3">
      <c r="A4" s="4" t="s">
        <v>265</v>
      </c>
      <c r="B4" s="6" t="s">
        <v>462</v>
      </c>
    </row>
    <row r="5" spans="1:10" s="5" customFormat="1" ht="43.2" x14ac:dyDescent="0.3">
      <c r="A5" s="4" t="s">
        <v>264</v>
      </c>
      <c r="B5" s="6" t="s">
        <v>463</v>
      </c>
    </row>
    <row r="6" spans="1:10" s="5" customFormat="1" ht="64.349999999999994" customHeight="1" x14ac:dyDescent="0.3">
      <c r="A6" s="4" t="s">
        <v>263</v>
      </c>
      <c r="B6" s="6" t="s">
        <v>464</v>
      </c>
    </row>
    <row r="7" spans="1:10" s="5" customFormat="1" ht="121.35" customHeight="1" x14ac:dyDescent="0.3">
      <c r="A7" s="4" t="s">
        <v>262</v>
      </c>
      <c r="B7" s="6" t="s">
        <v>465</v>
      </c>
    </row>
    <row r="8" spans="1:10" s="5" customFormat="1" ht="78.599999999999994" customHeight="1" x14ac:dyDescent="0.3">
      <c r="A8" s="4" t="s">
        <v>261</v>
      </c>
      <c r="B8" s="6" t="s">
        <v>466</v>
      </c>
    </row>
    <row r="9" spans="1:10" ht="36.6" customHeight="1" x14ac:dyDescent="0.25"/>
    <row r="10" spans="1:10" ht="36.6" customHeight="1" x14ac:dyDescent="0.25"/>
    <row r="11" spans="1:10" ht="36.6" customHeight="1" x14ac:dyDescent="0.25"/>
    <row r="12" spans="1:10" ht="36.6" customHeight="1" x14ac:dyDescent="0.25"/>
    <row r="13" spans="1:10" ht="36.6" customHeight="1" x14ac:dyDescent="0.25"/>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1">
    <tabColor rgb="FF1E97D4"/>
  </sheetPr>
  <dimension ref="A1:J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34.44140625" style="2" customWidth="1"/>
    <col min="3" max="16384" width="11.44140625" style="1"/>
  </cols>
  <sheetData>
    <row r="1" spans="1:10" s="60" customFormat="1" ht="22.8" x14ac:dyDescent="0.4">
      <c r="A1" s="61" t="s">
        <v>276</v>
      </c>
      <c r="B1" s="63" t="s">
        <v>467</v>
      </c>
      <c r="C1" s="62"/>
      <c r="D1" s="62"/>
      <c r="E1" s="62"/>
      <c r="F1" s="62"/>
      <c r="G1" s="62"/>
      <c r="H1" s="62"/>
      <c r="I1" s="62"/>
      <c r="J1" s="62"/>
    </row>
    <row r="2" spans="1:10" s="60" customFormat="1" ht="25.5" customHeight="1" thickBot="1" x14ac:dyDescent="0.3">
      <c r="A2" s="61"/>
      <c r="B2" s="374"/>
      <c r="C2" s="374"/>
      <c r="D2" s="374"/>
      <c r="E2" s="374"/>
      <c r="F2" s="374"/>
      <c r="G2" s="374"/>
      <c r="H2" s="374"/>
      <c r="I2" s="374"/>
      <c r="J2" s="374"/>
    </row>
    <row r="3" spans="1:10" s="7" customFormat="1" ht="43.5" customHeight="1" x14ac:dyDescent="0.25">
      <c r="A3" s="361" t="s">
        <v>150</v>
      </c>
      <c r="B3" s="361"/>
    </row>
    <row r="4" spans="1:10" s="5" customFormat="1" ht="57.6" x14ac:dyDescent="0.3">
      <c r="A4" s="4" t="s">
        <v>275</v>
      </c>
      <c r="B4" s="6" t="s">
        <v>468</v>
      </c>
    </row>
    <row r="5" spans="1:10" s="5" customFormat="1" ht="72" x14ac:dyDescent="0.3">
      <c r="A5" s="4" t="s">
        <v>274</v>
      </c>
      <c r="B5" s="6" t="s">
        <v>469</v>
      </c>
    </row>
    <row r="6" spans="1:10" s="5" customFormat="1" ht="64.349999999999994" customHeight="1" x14ac:dyDescent="0.3">
      <c r="A6" s="4" t="s">
        <v>273</v>
      </c>
      <c r="B6" s="6" t="s">
        <v>470</v>
      </c>
    </row>
    <row r="7" spans="1:10" s="5" customFormat="1" ht="107.1" customHeight="1" x14ac:dyDescent="0.3">
      <c r="A7" s="4" t="s">
        <v>272</v>
      </c>
      <c r="B7" s="6" t="s">
        <v>471</v>
      </c>
    </row>
    <row r="8" spans="1:10" s="5" customFormat="1" ht="64.349999999999994" customHeight="1" x14ac:dyDescent="0.3">
      <c r="A8" s="4" t="s">
        <v>271</v>
      </c>
      <c r="B8" s="6" t="s">
        <v>472</v>
      </c>
    </row>
    <row r="9" spans="1:10" s="5" customFormat="1" ht="135.6" customHeight="1" x14ac:dyDescent="0.3">
      <c r="A9" s="4" t="s">
        <v>270</v>
      </c>
      <c r="B9" s="6" t="s">
        <v>473</v>
      </c>
    </row>
    <row r="10" spans="1:10" s="5" customFormat="1" ht="78.599999999999994" customHeight="1" x14ac:dyDescent="0.3">
      <c r="A10" s="4" t="s">
        <v>269</v>
      </c>
      <c r="B10" s="6" t="s">
        <v>474</v>
      </c>
    </row>
    <row r="11" spans="1:10" ht="107.1" customHeight="1" x14ac:dyDescent="0.25">
      <c r="A11" s="4" t="s">
        <v>268</v>
      </c>
      <c r="B11" s="6" t="s">
        <v>475</v>
      </c>
    </row>
    <row r="12" spans="1:10" ht="50.1" customHeight="1" x14ac:dyDescent="0.25">
      <c r="A12" s="4" t="s">
        <v>267</v>
      </c>
      <c r="B12" s="6" t="s">
        <v>476</v>
      </c>
    </row>
    <row r="13" spans="1:10" ht="92.85" customHeight="1" x14ac:dyDescent="0.25">
      <c r="A13" s="4" t="s">
        <v>266</v>
      </c>
      <c r="B13" s="6" t="s">
        <v>477</v>
      </c>
    </row>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0">
    <tabColor rgb="FF5ABA47"/>
  </sheetPr>
  <dimension ref="A1:J45"/>
  <sheetViews>
    <sheetView zoomScale="85" zoomScaleNormal="85" zoomScalePageLayoutView="85" workbookViewId="0">
      <pane xSplit="2" ySplit="3" topLeftCell="C10"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5.33203125" style="2" customWidth="1"/>
    <col min="3" max="16384" width="11.44140625" style="1"/>
  </cols>
  <sheetData>
    <row r="1" spans="1:10" s="64" customFormat="1" ht="22.8" x14ac:dyDescent="0.4">
      <c r="A1" s="65" t="s">
        <v>137</v>
      </c>
      <c r="B1" s="67" t="s">
        <v>478</v>
      </c>
      <c r="C1" s="66"/>
      <c r="D1" s="66"/>
      <c r="E1" s="66"/>
      <c r="F1" s="66"/>
      <c r="G1" s="66"/>
      <c r="H1" s="66"/>
      <c r="I1" s="66"/>
      <c r="J1" s="66"/>
    </row>
    <row r="2" spans="1:10" s="64" customFormat="1" ht="25.35" customHeight="1" thickBot="1" x14ac:dyDescent="0.3">
      <c r="A2" s="65"/>
      <c r="B2" s="77" t="s">
        <v>479</v>
      </c>
      <c r="C2" s="76"/>
      <c r="D2" s="76"/>
      <c r="E2" s="76"/>
      <c r="F2" s="76"/>
      <c r="G2" s="76"/>
      <c r="H2" s="76"/>
      <c r="I2" s="76"/>
      <c r="J2" s="76"/>
    </row>
    <row r="3" spans="1:10" s="7" customFormat="1" ht="43.5" customHeight="1" x14ac:dyDescent="0.25">
      <c r="A3" s="361" t="s">
        <v>150</v>
      </c>
      <c r="B3" s="361"/>
    </row>
    <row r="4" spans="1:10" s="5" customFormat="1" ht="72" x14ac:dyDescent="0.3">
      <c r="A4" s="4" t="s">
        <v>288</v>
      </c>
      <c r="B4" s="6" t="s">
        <v>480</v>
      </c>
    </row>
    <row r="5" spans="1:10" s="5" customFormat="1" ht="57.6" x14ac:dyDescent="0.3">
      <c r="A5" s="4" t="s">
        <v>287</v>
      </c>
      <c r="B5" s="6" t="s">
        <v>481</v>
      </c>
    </row>
    <row r="6" spans="1:10" s="5" customFormat="1" ht="64.349999999999994" customHeight="1" x14ac:dyDescent="0.3">
      <c r="A6" s="4" t="s">
        <v>286</v>
      </c>
      <c r="B6" s="6" t="s">
        <v>482</v>
      </c>
    </row>
    <row r="7" spans="1:10" s="5" customFormat="1" ht="64.349999999999994" customHeight="1" x14ac:dyDescent="0.3">
      <c r="A7" s="4" t="s">
        <v>285</v>
      </c>
      <c r="B7" s="6" t="s">
        <v>483</v>
      </c>
    </row>
    <row r="8" spans="1:10" s="5" customFormat="1" ht="64.349999999999994" customHeight="1" x14ac:dyDescent="0.3">
      <c r="A8" s="4" t="s">
        <v>284</v>
      </c>
      <c r="B8" s="6" t="s">
        <v>484</v>
      </c>
    </row>
    <row r="9" spans="1:10" s="5" customFormat="1" ht="64.349999999999994" customHeight="1" x14ac:dyDescent="0.3">
      <c r="A9" s="4" t="s">
        <v>283</v>
      </c>
      <c r="B9" s="6" t="s">
        <v>485</v>
      </c>
    </row>
    <row r="10" spans="1:10" s="5" customFormat="1" ht="78.599999999999994" customHeight="1" x14ac:dyDescent="0.3">
      <c r="A10" s="4" t="s">
        <v>282</v>
      </c>
      <c r="B10" s="6" t="s">
        <v>486</v>
      </c>
    </row>
    <row r="11" spans="1:10" ht="64.349999999999994" customHeight="1" x14ac:dyDescent="0.25">
      <c r="A11" s="4" t="s">
        <v>281</v>
      </c>
      <c r="B11" s="6" t="s">
        <v>487</v>
      </c>
    </row>
    <row r="12" spans="1:10" ht="64.349999999999994" customHeight="1" x14ac:dyDescent="0.25">
      <c r="A12" s="4" t="s">
        <v>280</v>
      </c>
      <c r="B12" s="6" t="s">
        <v>488</v>
      </c>
    </row>
    <row r="13" spans="1:10" ht="50.1" customHeight="1" x14ac:dyDescent="0.25">
      <c r="A13" s="4" t="s">
        <v>279</v>
      </c>
      <c r="B13" s="6" t="s">
        <v>489</v>
      </c>
    </row>
    <row r="14" spans="1:10" ht="78.599999999999994" customHeight="1" x14ac:dyDescent="0.25">
      <c r="A14" s="4" t="s">
        <v>278</v>
      </c>
      <c r="B14" s="6" t="s">
        <v>490</v>
      </c>
    </row>
    <row r="15" spans="1:10" ht="78.599999999999994" customHeight="1" x14ac:dyDescent="0.25">
      <c r="A15" s="4" t="s">
        <v>277</v>
      </c>
      <c r="B15" s="6" t="s">
        <v>491</v>
      </c>
    </row>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1">
    <mergeCell ref="A3:B3"/>
  </mergeCells>
  <pageMargins left="0.7" right="0.7" top="0.78740157499999996" bottom="0.78740157499999996"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tabColor rgb="FF136A9F"/>
  </sheetPr>
  <dimension ref="A1:J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0.109375" style="2" customWidth="1"/>
    <col min="3" max="16384" width="11.44140625" style="1"/>
  </cols>
  <sheetData>
    <row r="1" spans="1:10" s="68" customFormat="1" ht="22.8" x14ac:dyDescent="0.4">
      <c r="A1" s="69" t="s">
        <v>301</v>
      </c>
      <c r="B1" s="71" t="s">
        <v>492</v>
      </c>
      <c r="C1" s="70"/>
      <c r="D1" s="70"/>
      <c r="E1" s="70"/>
      <c r="F1" s="70"/>
      <c r="G1" s="70"/>
      <c r="H1" s="70"/>
      <c r="I1" s="70"/>
      <c r="J1" s="70"/>
    </row>
    <row r="2" spans="1:10" s="68" customFormat="1" ht="25.5" customHeight="1" thickBot="1" x14ac:dyDescent="0.3">
      <c r="A2" s="69"/>
      <c r="B2" s="375" t="s">
        <v>493</v>
      </c>
      <c r="C2" s="375"/>
      <c r="D2" s="375"/>
      <c r="E2" s="375"/>
      <c r="F2" s="375"/>
      <c r="G2" s="375"/>
      <c r="H2" s="375"/>
      <c r="I2" s="375"/>
      <c r="J2" s="375"/>
    </row>
    <row r="3" spans="1:10" s="7" customFormat="1" ht="43.5" customHeight="1" x14ac:dyDescent="0.25">
      <c r="A3" s="361" t="s">
        <v>150</v>
      </c>
      <c r="B3" s="361"/>
    </row>
    <row r="4" spans="1:10" s="5" customFormat="1" ht="43.2" x14ac:dyDescent="0.3">
      <c r="A4" s="4" t="s">
        <v>300</v>
      </c>
      <c r="B4" s="6" t="s">
        <v>494</v>
      </c>
    </row>
    <row r="5" spans="1:10" s="5" customFormat="1" ht="43.2" x14ac:dyDescent="0.3">
      <c r="A5" s="4" t="s">
        <v>299</v>
      </c>
      <c r="B5" s="6" t="s">
        <v>495</v>
      </c>
    </row>
    <row r="6" spans="1:10" s="5" customFormat="1" ht="50.1" customHeight="1" x14ac:dyDescent="0.3">
      <c r="A6" s="4" t="s">
        <v>298</v>
      </c>
      <c r="B6" s="6" t="s">
        <v>496</v>
      </c>
    </row>
    <row r="7" spans="1:10" s="5" customFormat="1" ht="64.349999999999994" customHeight="1" x14ac:dyDescent="0.3">
      <c r="A7" s="4" t="s">
        <v>297</v>
      </c>
      <c r="B7" s="6" t="s">
        <v>497</v>
      </c>
    </row>
    <row r="8" spans="1:10" s="5" customFormat="1" ht="36.6" customHeight="1" x14ac:dyDescent="0.3">
      <c r="A8" s="4" t="s">
        <v>296</v>
      </c>
      <c r="B8" s="6" t="s">
        <v>498</v>
      </c>
    </row>
    <row r="9" spans="1:10" s="5" customFormat="1" ht="50.1" customHeight="1" x14ac:dyDescent="0.3">
      <c r="A9" s="4" t="s">
        <v>295</v>
      </c>
      <c r="B9" s="6" t="s">
        <v>499</v>
      </c>
    </row>
    <row r="10" spans="1:10" s="5" customFormat="1" ht="50.1" customHeight="1" x14ac:dyDescent="0.3">
      <c r="A10" s="4" t="s">
        <v>294</v>
      </c>
      <c r="B10" s="6" t="s">
        <v>500</v>
      </c>
    </row>
    <row r="11" spans="1:10" ht="50.1" customHeight="1" x14ac:dyDescent="0.25">
      <c r="A11" s="4" t="s">
        <v>293</v>
      </c>
      <c r="B11" s="6" t="s">
        <v>501</v>
      </c>
    </row>
    <row r="12" spans="1:10" ht="50.1" customHeight="1" x14ac:dyDescent="0.25">
      <c r="A12" s="4" t="s">
        <v>292</v>
      </c>
      <c r="B12" s="6" t="s">
        <v>502</v>
      </c>
    </row>
    <row r="13" spans="1:10" ht="64.349999999999994" customHeight="1" x14ac:dyDescent="0.25">
      <c r="A13" s="4" t="s">
        <v>291</v>
      </c>
      <c r="B13" s="6" t="s">
        <v>503</v>
      </c>
    </row>
    <row r="14" spans="1:10" ht="64.349999999999994" customHeight="1" x14ac:dyDescent="0.25">
      <c r="A14" s="4" t="s">
        <v>290</v>
      </c>
      <c r="B14" s="6" t="s">
        <v>504</v>
      </c>
    </row>
    <row r="15" spans="1:10" ht="50.1" customHeight="1" x14ac:dyDescent="0.25">
      <c r="A15" s="4" t="s">
        <v>289</v>
      </c>
      <c r="B15" s="6" t="s">
        <v>505</v>
      </c>
    </row>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tabColor rgb="FF15496B"/>
  </sheetPr>
  <dimension ref="A1:F33"/>
  <sheetViews>
    <sheetView zoomScale="70" zoomScaleNormal="70" zoomScalePageLayoutView="70" workbookViewId="0">
      <pane xSplit="2" ySplit="3" topLeftCell="E7" activePane="bottomRight" state="frozen"/>
      <selection activeCell="B13" sqref="B13"/>
      <selection pane="topRight" activeCell="B13" sqref="B13"/>
      <selection pane="bottomLeft" activeCell="B13" sqref="B13"/>
      <selection pane="bottomRight" activeCell="B17" sqref="B17"/>
    </sheetView>
  </sheetViews>
  <sheetFormatPr baseColWidth="10" defaultColWidth="11.44140625" defaultRowHeight="13.8" x14ac:dyDescent="0.25"/>
  <cols>
    <col min="1" max="1" width="11.44140625" style="3" customWidth="1"/>
    <col min="2" max="2" width="123.88671875" style="2" customWidth="1"/>
    <col min="3" max="16384" width="11.44140625" style="1"/>
  </cols>
  <sheetData>
    <row r="1" spans="1:6" s="72" customFormat="1" ht="22.8" x14ac:dyDescent="0.4">
      <c r="A1" s="73" t="s">
        <v>138</v>
      </c>
      <c r="B1" s="75" t="s">
        <v>506</v>
      </c>
      <c r="C1" s="74"/>
      <c r="D1" s="74"/>
      <c r="E1" s="74"/>
      <c r="F1" s="74"/>
    </row>
    <row r="2" spans="1:6" s="72" customFormat="1" ht="25.5" customHeight="1" thickBot="1" x14ac:dyDescent="0.3">
      <c r="A2" s="73"/>
      <c r="B2" s="376" t="s">
        <v>507</v>
      </c>
      <c r="C2" s="376"/>
      <c r="D2" s="376"/>
      <c r="E2" s="376"/>
      <c r="F2" s="376"/>
    </row>
    <row r="3" spans="1:6" s="7" customFormat="1" ht="43.5" customHeight="1" x14ac:dyDescent="0.25">
      <c r="A3" s="361" t="s">
        <v>150</v>
      </c>
      <c r="B3" s="361"/>
    </row>
    <row r="4" spans="1:6" s="5" customFormat="1" ht="57.6" x14ac:dyDescent="0.3">
      <c r="A4" s="4" t="s">
        <v>320</v>
      </c>
      <c r="B4" s="6" t="s">
        <v>508</v>
      </c>
    </row>
    <row r="5" spans="1:6" s="5" customFormat="1" ht="100.8" x14ac:dyDescent="0.3">
      <c r="A5" s="4" t="s">
        <v>319</v>
      </c>
      <c r="B5" s="6" t="s">
        <v>509</v>
      </c>
    </row>
    <row r="6" spans="1:6" s="5" customFormat="1" ht="50.1" customHeight="1" x14ac:dyDescent="0.3">
      <c r="A6" s="4" t="s">
        <v>318</v>
      </c>
      <c r="B6" s="6" t="s">
        <v>510</v>
      </c>
    </row>
    <row r="7" spans="1:6" s="5" customFormat="1" ht="92.85" customHeight="1" x14ac:dyDescent="0.3">
      <c r="A7" s="4" t="s">
        <v>317</v>
      </c>
      <c r="B7" s="6" t="s">
        <v>511</v>
      </c>
    </row>
    <row r="8" spans="1:6" s="5" customFormat="1" ht="50.1" customHeight="1" x14ac:dyDescent="0.3">
      <c r="A8" s="4" t="s">
        <v>316</v>
      </c>
      <c r="B8" s="6" t="s">
        <v>512</v>
      </c>
    </row>
    <row r="9" spans="1:6" s="5" customFormat="1" ht="107.1" customHeight="1" x14ac:dyDescent="0.3">
      <c r="A9" s="4" t="s">
        <v>315</v>
      </c>
      <c r="B9" s="6" t="s">
        <v>513</v>
      </c>
    </row>
    <row r="10" spans="1:6" s="5" customFormat="1" ht="64.349999999999994" customHeight="1" x14ac:dyDescent="0.3">
      <c r="A10" s="4" t="s">
        <v>314</v>
      </c>
      <c r="B10" s="6" t="s">
        <v>514</v>
      </c>
    </row>
    <row r="11" spans="1:6" ht="78.599999999999994" customHeight="1" x14ac:dyDescent="0.25">
      <c r="A11" s="4" t="s">
        <v>313</v>
      </c>
      <c r="B11" s="6" t="s">
        <v>515</v>
      </c>
    </row>
    <row r="12" spans="1:6" ht="78.599999999999994" customHeight="1" x14ac:dyDescent="0.25">
      <c r="A12" s="4" t="s">
        <v>312</v>
      </c>
      <c r="B12" s="6" t="s">
        <v>516</v>
      </c>
    </row>
    <row r="13" spans="1:6" ht="78.599999999999994" customHeight="1" x14ac:dyDescent="0.25">
      <c r="A13" s="4" t="s">
        <v>311</v>
      </c>
      <c r="B13" s="6" t="s">
        <v>517</v>
      </c>
    </row>
    <row r="14" spans="1:6" ht="64.349999999999994" customHeight="1" x14ac:dyDescent="0.25">
      <c r="A14" s="4" t="s">
        <v>310</v>
      </c>
      <c r="B14" s="6" t="s">
        <v>518</v>
      </c>
    </row>
    <row r="15" spans="1:6" ht="107.1" customHeight="1" x14ac:dyDescent="0.25">
      <c r="A15" s="4" t="s">
        <v>309</v>
      </c>
      <c r="B15" s="6" t="s">
        <v>519</v>
      </c>
    </row>
    <row r="16" spans="1:6" ht="50.1" customHeight="1" x14ac:dyDescent="0.25">
      <c r="A16" s="4" t="s">
        <v>308</v>
      </c>
      <c r="B16" s="6" t="s">
        <v>520</v>
      </c>
    </row>
    <row r="17" spans="1:2" ht="36.6" customHeight="1" x14ac:dyDescent="0.25">
      <c r="A17" s="4" t="s">
        <v>307</v>
      </c>
      <c r="B17" s="6" t="s">
        <v>521</v>
      </c>
    </row>
    <row r="18" spans="1:2" ht="64.349999999999994" customHeight="1" x14ac:dyDescent="0.25">
      <c r="A18" s="4" t="s">
        <v>306</v>
      </c>
      <c r="B18" s="6" t="s">
        <v>522</v>
      </c>
    </row>
    <row r="19" spans="1:2" ht="92.85" customHeight="1" x14ac:dyDescent="0.25">
      <c r="A19" s="4" t="s">
        <v>305</v>
      </c>
      <c r="B19" s="6" t="s">
        <v>523</v>
      </c>
    </row>
    <row r="20" spans="1:2" ht="64.349999999999994" customHeight="1" x14ac:dyDescent="0.25">
      <c r="A20" s="4" t="s">
        <v>304</v>
      </c>
      <c r="B20" s="6" t="s">
        <v>524</v>
      </c>
    </row>
    <row r="21" spans="1:2" ht="107.1" customHeight="1" x14ac:dyDescent="0.25">
      <c r="A21" s="4" t="s">
        <v>303</v>
      </c>
      <c r="B21" s="6" t="s">
        <v>525</v>
      </c>
    </row>
    <row r="22" spans="1:2" ht="64.349999999999994" customHeight="1" x14ac:dyDescent="0.25">
      <c r="A22" s="4" t="s">
        <v>302</v>
      </c>
      <c r="B22" s="6" t="s">
        <v>526</v>
      </c>
    </row>
    <row r="23" spans="1:2" ht="36.6" customHeight="1" x14ac:dyDescent="0.25"/>
    <row r="24" spans="1:2" ht="36.6" customHeight="1" x14ac:dyDescent="0.25"/>
    <row r="25" spans="1:2" ht="36.6" customHeight="1" x14ac:dyDescent="0.25"/>
    <row r="26" spans="1:2" ht="36.6" customHeight="1" x14ac:dyDescent="0.25"/>
    <row r="27" spans="1:2" ht="36.6" customHeight="1" x14ac:dyDescent="0.25"/>
    <row r="28" spans="1:2" ht="36.6" customHeight="1" x14ac:dyDescent="0.25"/>
    <row r="29" spans="1:2" ht="36.6" customHeight="1" x14ac:dyDescent="0.25"/>
    <row r="30" spans="1:2" ht="36.6" customHeight="1" x14ac:dyDescent="0.25"/>
    <row r="31" spans="1:2" ht="35.85" customHeight="1" x14ac:dyDescent="0.25"/>
    <row r="32" spans="1:2" ht="35.1" customHeight="1" x14ac:dyDescent="0.25"/>
    <row r="33" ht="35.1" customHeight="1" x14ac:dyDescent="0.25"/>
  </sheetData>
  <sheetProtection formatRows="0" selectLockedCells="1"/>
  <mergeCells count="2">
    <mergeCell ref="B2:F2"/>
    <mergeCell ref="A3:B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7"/>
  </sheetPr>
  <dimension ref="A1:N2050"/>
  <sheetViews>
    <sheetView topLeftCell="C61" zoomScale="90" zoomScaleNormal="90" workbookViewId="0">
      <selection activeCell="N90" sqref="N90"/>
    </sheetView>
  </sheetViews>
  <sheetFormatPr baseColWidth="10" defaultColWidth="11.44140625" defaultRowHeight="15.6" x14ac:dyDescent="0.3"/>
  <cols>
    <col min="1" max="2" width="17" style="80" customWidth="1"/>
    <col min="3" max="3" width="23.5546875" style="80" customWidth="1"/>
    <col min="4" max="4" width="17" style="80" customWidth="1"/>
    <col min="5" max="5" width="23.33203125" style="80" customWidth="1"/>
    <col min="6" max="6" width="24.5546875" style="80" customWidth="1"/>
    <col min="7" max="7" width="17.109375" style="80" customWidth="1"/>
    <col min="9" max="10" width="11.44140625" style="80"/>
    <col min="11" max="11" width="50.44140625" style="80" customWidth="1"/>
    <col min="12" max="12" width="11.5546875" style="80" customWidth="1"/>
    <col min="13" max="13" width="7.109375" style="80" customWidth="1"/>
    <col min="14" max="14" width="13.33203125" style="80" customWidth="1"/>
    <col min="15" max="16384" width="11.44140625" style="80"/>
  </cols>
  <sheetData>
    <row r="1" spans="1:14" ht="47.25" customHeight="1" x14ac:dyDescent="0.3">
      <c r="A1" s="78" t="s">
        <v>3009</v>
      </c>
      <c r="B1" s="79"/>
      <c r="C1" s="79"/>
      <c r="D1" s="79"/>
      <c r="E1" s="79"/>
      <c r="F1" s="79"/>
      <c r="G1" s="79"/>
      <c r="K1"/>
      <c r="L1"/>
    </row>
    <row r="2" spans="1:14" x14ac:dyDescent="0.3">
      <c r="A2" s="106" t="s">
        <v>898</v>
      </c>
      <c r="B2" s="107" t="s">
        <v>899</v>
      </c>
      <c r="C2" s="107" t="s">
        <v>900</v>
      </c>
      <c r="D2" s="107" t="s">
        <v>978</v>
      </c>
      <c r="E2" s="107" t="s">
        <v>979</v>
      </c>
      <c r="F2" s="108" t="s">
        <v>901</v>
      </c>
      <c r="G2" s="121" t="s">
        <v>3043</v>
      </c>
      <c r="H2" s="121" t="s">
        <v>3039</v>
      </c>
      <c r="K2" s="122" t="s">
        <v>3045</v>
      </c>
      <c r="L2" s="125" t="s">
        <v>3044</v>
      </c>
      <c r="M2" s="125" t="s">
        <v>3046</v>
      </c>
      <c r="N2" s="81" t="s">
        <v>3065</v>
      </c>
    </row>
    <row r="3" spans="1:14" x14ac:dyDescent="0.3">
      <c r="A3" s="334">
        <v>20201</v>
      </c>
      <c r="B3" s="335"/>
      <c r="C3" s="335"/>
      <c r="D3" s="336" t="s">
        <v>1196</v>
      </c>
      <c r="E3" s="81" t="s">
        <v>1194</v>
      </c>
      <c r="F3" s="337" t="s">
        <v>3053</v>
      </c>
      <c r="G3" s="338" t="s">
        <v>3055</v>
      </c>
      <c r="H3" s="339">
        <v>134.9</v>
      </c>
      <c r="K3" s="123" t="s">
        <v>2704</v>
      </c>
      <c r="L3" s="124">
        <v>6</v>
      </c>
      <c r="M3" s="124">
        <v>438.08</v>
      </c>
      <c r="N3" s="124">
        <v>36205</v>
      </c>
    </row>
    <row r="4" spans="1:14" x14ac:dyDescent="0.3">
      <c r="A4" s="334">
        <v>20101</v>
      </c>
      <c r="B4" s="335"/>
      <c r="C4" s="335"/>
      <c r="D4" s="336" t="s">
        <v>1274</v>
      </c>
      <c r="E4" s="81" t="s">
        <v>1272</v>
      </c>
      <c r="F4" s="337" t="s">
        <v>3054</v>
      </c>
      <c r="G4" s="338" t="s">
        <v>3056</v>
      </c>
      <c r="H4" s="339">
        <v>120.03</v>
      </c>
      <c r="K4" s="123" t="s">
        <v>2524</v>
      </c>
      <c r="L4" s="124">
        <v>9</v>
      </c>
      <c r="M4" s="124">
        <v>903.24</v>
      </c>
      <c r="N4" s="124">
        <v>28727</v>
      </c>
    </row>
    <row r="5" spans="1:14" x14ac:dyDescent="0.3">
      <c r="A5" s="334">
        <v>30401</v>
      </c>
      <c r="B5" s="335"/>
      <c r="C5" s="335"/>
      <c r="D5" s="336" t="s">
        <v>1325</v>
      </c>
      <c r="E5" s="81" t="s">
        <v>1323</v>
      </c>
      <c r="F5" s="337" t="s">
        <v>3062</v>
      </c>
      <c r="G5" s="338" t="s">
        <v>3057</v>
      </c>
      <c r="H5" s="339">
        <v>60.93</v>
      </c>
      <c r="K5" s="123" t="s">
        <v>2096</v>
      </c>
      <c r="L5" s="124">
        <v>9</v>
      </c>
      <c r="M5" s="124">
        <v>185.60999999999999</v>
      </c>
      <c r="N5" s="124">
        <v>31001</v>
      </c>
    </row>
    <row r="6" spans="1:14" x14ac:dyDescent="0.3">
      <c r="A6" s="334">
        <v>30401</v>
      </c>
      <c r="B6" s="335"/>
      <c r="C6" s="335"/>
      <c r="D6" s="336" t="s">
        <v>1436</v>
      </c>
      <c r="E6" s="81" t="s">
        <v>1434</v>
      </c>
      <c r="F6" s="337" t="s">
        <v>3062</v>
      </c>
      <c r="G6" s="338" t="s">
        <v>3057</v>
      </c>
      <c r="H6" s="339">
        <v>60.93</v>
      </c>
      <c r="K6" s="123" t="s">
        <v>1183</v>
      </c>
      <c r="L6" s="124">
        <v>9</v>
      </c>
      <c r="M6" s="124">
        <v>906.4000000000002</v>
      </c>
      <c r="N6" s="124">
        <v>19472</v>
      </c>
    </row>
    <row r="7" spans="1:14" x14ac:dyDescent="0.3">
      <c r="A7" s="334">
        <v>30201</v>
      </c>
      <c r="B7" s="335"/>
      <c r="C7" s="335"/>
      <c r="D7" s="336" t="s">
        <v>1361</v>
      </c>
      <c r="E7" s="81" t="s">
        <v>1359</v>
      </c>
      <c r="F7" s="337" t="s">
        <v>3063</v>
      </c>
      <c r="G7" s="338" t="s">
        <v>3058</v>
      </c>
      <c r="H7" s="339">
        <v>108.44</v>
      </c>
      <c r="K7" s="123" t="s">
        <v>1908</v>
      </c>
      <c r="L7" s="124">
        <v>9</v>
      </c>
      <c r="M7" s="124">
        <v>980.8599999999999</v>
      </c>
      <c r="N7" s="124">
        <v>43023</v>
      </c>
    </row>
    <row r="8" spans="1:14" x14ac:dyDescent="0.3">
      <c r="A8" s="334">
        <v>30201</v>
      </c>
      <c r="B8" s="335"/>
      <c r="C8" s="335"/>
      <c r="D8" s="336" t="s">
        <v>1402</v>
      </c>
      <c r="E8" s="81" t="s">
        <v>1400</v>
      </c>
      <c r="F8" s="337" t="s">
        <v>3063</v>
      </c>
      <c r="G8" s="338" t="s">
        <v>3058</v>
      </c>
      <c r="H8" s="339">
        <v>108.44</v>
      </c>
      <c r="K8" s="123" t="s">
        <v>2404</v>
      </c>
      <c r="L8" s="124">
        <v>9</v>
      </c>
      <c r="M8" s="124">
        <v>167.32</v>
      </c>
      <c r="N8" s="124">
        <v>31958</v>
      </c>
    </row>
    <row r="9" spans="1:14" x14ac:dyDescent="0.3">
      <c r="A9" s="334">
        <v>40201</v>
      </c>
      <c r="B9" s="335"/>
      <c r="C9" s="335"/>
      <c r="D9" s="336" t="s">
        <v>2188</v>
      </c>
      <c r="E9" s="81" t="s">
        <v>2186</v>
      </c>
      <c r="F9" s="337" t="s">
        <v>3059</v>
      </c>
      <c r="G9" s="338" t="s">
        <v>3060</v>
      </c>
      <c r="H9" s="339">
        <v>26.54</v>
      </c>
      <c r="K9" s="123" t="s">
        <v>2356</v>
      </c>
      <c r="L9" s="124">
        <v>10</v>
      </c>
      <c r="M9" s="124">
        <v>785.11999999999989</v>
      </c>
      <c r="N9" s="124">
        <v>32351</v>
      </c>
    </row>
    <row r="10" spans="1:14" x14ac:dyDescent="0.3">
      <c r="A10" s="334">
        <v>40201</v>
      </c>
      <c r="B10" s="335"/>
      <c r="C10" s="335"/>
      <c r="D10" s="336" t="s">
        <v>2232</v>
      </c>
      <c r="E10" s="81" t="s">
        <v>2230</v>
      </c>
      <c r="F10" s="337" t="s">
        <v>3059</v>
      </c>
      <c r="G10" s="338" t="s">
        <v>3060</v>
      </c>
      <c r="H10" s="339">
        <v>26.54</v>
      </c>
      <c r="K10" s="123" t="s">
        <v>1857</v>
      </c>
      <c r="L10" s="124">
        <v>10</v>
      </c>
      <c r="M10" s="124">
        <v>454.72</v>
      </c>
      <c r="N10" s="124">
        <v>17695</v>
      </c>
    </row>
    <row r="11" spans="1:14" x14ac:dyDescent="0.3">
      <c r="A11" s="334">
        <v>80404</v>
      </c>
      <c r="B11" s="335"/>
      <c r="C11" s="335"/>
      <c r="D11" s="336" t="s">
        <v>911</v>
      </c>
      <c r="E11" s="81" t="s">
        <v>3008</v>
      </c>
      <c r="F11" s="337" t="s">
        <v>3052</v>
      </c>
      <c r="G11" s="338" t="s">
        <v>3061</v>
      </c>
      <c r="H11" s="339">
        <v>34.33</v>
      </c>
      <c r="K11" s="123" t="s">
        <v>2885</v>
      </c>
      <c r="L11" s="124">
        <v>10</v>
      </c>
      <c r="M11" s="124">
        <v>491.11000000000007</v>
      </c>
      <c r="N11" s="124">
        <v>15315</v>
      </c>
    </row>
    <row r="12" spans="1:14" x14ac:dyDescent="0.3">
      <c r="A12" s="85">
        <v>10101</v>
      </c>
      <c r="B12" s="86"/>
      <c r="C12" s="86"/>
      <c r="D12" s="87" t="s">
        <v>980</v>
      </c>
      <c r="E12" s="81" t="s">
        <v>981</v>
      </c>
      <c r="F12" s="87" t="s">
        <v>982</v>
      </c>
      <c r="G12" s="119">
        <v>14882</v>
      </c>
      <c r="H12" s="340">
        <v>42.84</v>
      </c>
      <c r="K12" s="123" t="s">
        <v>2040</v>
      </c>
      <c r="L12" s="124">
        <v>11</v>
      </c>
      <c r="M12" s="124">
        <v>604.29</v>
      </c>
      <c r="N12" s="124">
        <v>57374</v>
      </c>
    </row>
    <row r="13" spans="1:14" x14ac:dyDescent="0.3">
      <c r="A13" s="85">
        <v>10201</v>
      </c>
      <c r="B13" s="86"/>
      <c r="C13" s="86"/>
      <c r="D13" s="87" t="s">
        <v>980</v>
      </c>
      <c r="E13" s="81" t="s">
        <v>981</v>
      </c>
      <c r="F13" s="87" t="s">
        <v>983</v>
      </c>
      <c r="G13" s="119">
        <v>2001</v>
      </c>
      <c r="H13" s="81">
        <v>19.989999999999998</v>
      </c>
      <c r="K13" s="123" t="s">
        <v>2314</v>
      </c>
      <c r="L13" s="124">
        <v>11</v>
      </c>
      <c r="M13" s="124">
        <v>267.32</v>
      </c>
      <c r="N13" s="124">
        <v>49071</v>
      </c>
    </row>
    <row r="14" spans="1:14" ht="28.8" x14ac:dyDescent="0.3">
      <c r="A14" s="85">
        <v>10301</v>
      </c>
      <c r="B14" s="86"/>
      <c r="C14" s="86"/>
      <c r="D14" s="87" t="s">
        <v>980</v>
      </c>
      <c r="E14" s="81" t="s">
        <v>981</v>
      </c>
      <c r="F14" s="87" t="s">
        <v>984</v>
      </c>
      <c r="G14" s="119">
        <v>1870</v>
      </c>
      <c r="H14" s="81">
        <v>25.72</v>
      </c>
      <c r="K14" s="123" t="s">
        <v>2491</v>
      </c>
      <c r="L14" s="124">
        <v>11</v>
      </c>
      <c r="M14" s="124">
        <v>536.15</v>
      </c>
      <c r="N14" s="124">
        <v>20038</v>
      </c>
    </row>
    <row r="15" spans="1:14" x14ac:dyDescent="0.3">
      <c r="A15" s="85">
        <v>10302</v>
      </c>
      <c r="B15" s="86"/>
      <c r="C15" s="86"/>
      <c r="D15" s="87" t="s">
        <v>980</v>
      </c>
      <c r="E15" s="81" t="s">
        <v>981</v>
      </c>
      <c r="F15" s="87" t="s">
        <v>985</v>
      </c>
      <c r="G15" s="119">
        <v>1841</v>
      </c>
      <c r="H15" s="81">
        <v>33.92</v>
      </c>
      <c r="K15" s="123" t="s">
        <v>2897</v>
      </c>
      <c r="L15" s="124">
        <v>12</v>
      </c>
      <c r="M15" s="124">
        <v>434.97</v>
      </c>
      <c r="N15" s="124">
        <v>47953</v>
      </c>
    </row>
    <row r="16" spans="1:14" x14ac:dyDescent="0.3">
      <c r="A16" s="85">
        <v>10303</v>
      </c>
      <c r="B16" s="86"/>
      <c r="C16" s="86"/>
      <c r="D16" s="87" t="s">
        <v>980</v>
      </c>
      <c r="E16" s="81" t="s">
        <v>981</v>
      </c>
      <c r="F16" s="87" t="s">
        <v>986</v>
      </c>
      <c r="G16" s="119">
        <v>2114</v>
      </c>
      <c r="H16" s="81">
        <v>14.25</v>
      </c>
      <c r="K16" s="123" t="s">
        <v>1752</v>
      </c>
      <c r="L16" s="124">
        <v>13</v>
      </c>
      <c r="M16" s="124">
        <v>395.87</v>
      </c>
      <c r="N16" s="124">
        <v>38388</v>
      </c>
    </row>
    <row r="17" spans="1:14" x14ac:dyDescent="0.3">
      <c r="A17" s="85">
        <v>10304</v>
      </c>
      <c r="B17" s="86"/>
      <c r="C17" s="86"/>
      <c r="D17" s="87" t="s">
        <v>980</v>
      </c>
      <c r="E17" s="81" t="s">
        <v>981</v>
      </c>
      <c r="F17" s="87" t="s">
        <v>987</v>
      </c>
      <c r="G17" s="119">
        <v>3164</v>
      </c>
      <c r="H17" s="81">
        <v>37.04</v>
      </c>
      <c r="K17" s="123" t="s">
        <v>2253</v>
      </c>
      <c r="L17" s="124">
        <v>13</v>
      </c>
      <c r="M17" s="124">
        <v>291.67</v>
      </c>
      <c r="N17" s="124">
        <v>37423</v>
      </c>
    </row>
    <row r="18" spans="1:14" x14ac:dyDescent="0.3">
      <c r="A18" s="85">
        <v>10305</v>
      </c>
      <c r="B18" s="86"/>
      <c r="C18" s="86"/>
      <c r="D18" s="87" t="s">
        <v>980</v>
      </c>
      <c r="E18" s="81" t="s">
        <v>981</v>
      </c>
      <c r="F18" s="87" t="s">
        <v>988</v>
      </c>
      <c r="G18" s="119">
        <v>1184</v>
      </c>
      <c r="H18" s="81">
        <v>4.82</v>
      </c>
      <c r="K18" s="123" t="s">
        <v>2807</v>
      </c>
      <c r="L18" s="124">
        <v>13</v>
      </c>
      <c r="M18" s="124">
        <v>730.69</v>
      </c>
      <c r="N18" s="124">
        <v>42320</v>
      </c>
    </row>
    <row r="19" spans="1:14" x14ac:dyDescent="0.3">
      <c r="A19" s="88">
        <v>10306</v>
      </c>
      <c r="B19" s="89"/>
      <c r="C19" s="89"/>
      <c r="D19" s="90" t="s">
        <v>980</v>
      </c>
      <c r="E19" s="81" t="s">
        <v>981</v>
      </c>
      <c r="F19" s="90" t="s">
        <v>989</v>
      </c>
      <c r="G19" s="119">
        <v>1201</v>
      </c>
      <c r="H19" s="81">
        <v>18.940000000000001</v>
      </c>
      <c r="K19" s="123" t="s">
        <v>2476</v>
      </c>
      <c r="L19" s="124">
        <v>13</v>
      </c>
      <c r="M19" s="124">
        <v>389.4</v>
      </c>
      <c r="N19" s="124">
        <v>47872</v>
      </c>
    </row>
    <row r="20" spans="1:14" x14ac:dyDescent="0.3">
      <c r="A20" s="88">
        <v>10307</v>
      </c>
      <c r="B20" s="89"/>
      <c r="C20" s="89"/>
      <c r="D20" s="90" t="s">
        <v>980</v>
      </c>
      <c r="E20" s="81" t="s">
        <v>981</v>
      </c>
      <c r="F20" s="90" t="s">
        <v>990</v>
      </c>
      <c r="G20" s="119">
        <v>2220</v>
      </c>
      <c r="H20" s="81">
        <v>28.01</v>
      </c>
      <c r="K20" s="123" t="s">
        <v>1817</v>
      </c>
      <c r="L20" s="124">
        <v>13</v>
      </c>
      <c r="M20" s="124">
        <v>483.33999999999992</v>
      </c>
      <c r="N20" s="124">
        <v>22056</v>
      </c>
    </row>
    <row r="21" spans="1:14" x14ac:dyDescent="0.3">
      <c r="A21" s="85">
        <v>10308</v>
      </c>
      <c r="B21" s="86"/>
      <c r="C21" s="86"/>
      <c r="D21" s="87" t="s">
        <v>980</v>
      </c>
      <c r="E21" s="81" t="s">
        <v>981</v>
      </c>
      <c r="F21" s="87" t="s">
        <v>991</v>
      </c>
      <c r="G21" s="119">
        <v>1382</v>
      </c>
      <c r="H21" s="81">
        <v>12.78</v>
      </c>
      <c r="K21" s="123" t="s">
        <v>2024</v>
      </c>
      <c r="L21" s="124">
        <v>14</v>
      </c>
      <c r="M21" s="124">
        <v>377.43</v>
      </c>
      <c r="N21" s="124">
        <v>38803</v>
      </c>
    </row>
    <row r="22" spans="1:14" x14ac:dyDescent="0.3">
      <c r="A22" s="85">
        <v>10309</v>
      </c>
      <c r="B22" s="86"/>
      <c r="C22" s="86"/>
      <c r="D22" s="87" t="s">
        <v>980</v>
      </c>
      <c r="E22" s="81" t="s">
        <v>981</v>
      </c>
      <c r="F22" s="87" t="s">
        <v>992</v>
      </c>
      <c r="G22" s="119">
        <v>3570</v>
      </c>
      <c r="H22" s="81">
        <v>4.24</v>
      </c>
      <c r="K22" s="123" t="s">
        <v>3041</v>
      </c>
      <c r="L22" s="124">
        <v>14</v>
      </c>
      <c r="M22" s="124">
        <v>1384.1299999999999</v>
      </c>
      <c r="N22" s="124">
        <v>27478</v>
      </c>
    </row>
    <row r="23" spans="1:14" x14ac:dyDescent="0.3">
      <c r="A23" s="85">
        <v>10310</v>
      </c>
      <c r="B23" s="86"/>
      <c r="C23" s="86"/>
      <c r="D23" s="87" t="s">
        <v>980</v>
      </c>
      <c r="E23" s="81" t="s">
        <v>981</v>
      </c>
      <c r="F23" s="87" t="s">
        <v>993</v>
      </c>
      <c r="G23" s="119">
        <v>1745</v>
      </c>
      <c r="H23" s="81">
        <v>52.08</v>
      </c>
      <c r="K23" s="123" t="s">
        <v>1194</v>
      </c>
      <c r="L23" s="124">
        <v>15</v>
      </c>
      <c r="M23" s="124">
        <v>954.57999999999993</v>
      </c>
      <c r="N23" s="124">
        <v>55881</v>
      </c>
    </row>
    <row r="24" spans="1:14" x14ac:dyDescent="0.3">
      <c r="A24" s="85">
        <v>10311</v>
      </c>
      <c r="B24" s="86"/>
      <c r="C24" s="86"/>
      <c r="D24" s="87" t="s">
        <v>980</v>
      </c>
      <c r="E24" s="81" t="s">
        <v>981</v>
      </c>
      <c r="F24" s="87" t="s">
        <v>994</v>
      </c>
      <c r="G24" s="119">
        <v>1266</v>
      </c>
      <c r="H24" s="81">
        <v>17.82</v>
      </c>
      <c r="K24" s="123" t="s">
        <v>2583</v>
      </c>
      <c r="L24" s="124">
        <v>15</v>
      </c>
      <c r="M24" s="124">
        <v>863.99</v>
      </c>
      <c r="N24" s="124">
        <v>60948</v>
      </c>
    </row>
    <row r="25" spans="1:14" x14ac:dyDescent="0.3">
      <c r="A25" s="88">
        <v>10312</v>
      </c>
      <c r="B25" s="89"/>
      <c r="C25" s="89"/>
      <c r="D25" s="90" t="s">
        <v>980</v>
      </c>
      <c r="E25" s="81" t="s">
        <v>981</v>
      </c>
      <c r="F25" s="90" t="s">
        <v>995</v>
      </c>
      <c r="G25" s="119">
        <v>2908</v>
      </c>
      <c r="H25" s="81">
        <v>45.75</v>
      </c>
      <c r="K25" s="123" t="s">
        <v>2368</v>
      </c>
      <c r="L25" s="124">
        <v>15</v>
      </c>
      <c r="M25" s="124">
        <v>1019.92</v>
      </c>
      <c r="N25" s="124">
        <v>20139</v>
      </c>
    </row>
    <row r="26" spans="1:14" ht="28.8" x14ac:dyDescent="0.3">
      <c r="A26" s="88">
        <v>10313</v>
      </c>
      <c r="B26" s="89"/>
      <c r="C26" s="89"/>
      <c r="D26" s="90" t="s">
        <v>980</v>
      </c>
      <c r="E26" s="81" t="s">
        <v>981</v>
      </c>
      <c r="F26" s="90" t="s">
        <v>3015</v>
      </c>
      <c r="G26" s="119">
        <v>2695</v>
      </c>
      <c r="H26" s="81">
        <v>26.51</v>
      </c>
      <c r="K26" s="123" t="s">
        <v>1230</v>
      </c>
      <c r="L26" s="124">
        <v>16</v>
      </c>
      <c r="M26" s="124">
        <v>1292.5999999999999</v>
      </c>
      <c r="N26" s="124">
        <v>50354</v>
      </c>
    </row>
    <row r="27" spans="1:14" x14ac:dyDescent="0.3">
      <c r="A27" s="85">
        <v>10314</v>
      </c>
      <c r="B27" s="86"/>
      <c r="C27" s="86"/>
      <c r="D27" s="87" t="s">
        <v>980</v>
      </c>
      <c r="E27" s="81" t="s">
        <v>981</v>
      </c>
      <c r="F27" s="87" t="s">
        <v>996</v>
      </c>
      <c r="G27" s="119">
        <v>1419</v>
      </c>
      <c r="H27" s="81">
        <v>21.18</v>
      </c>
      <c r="K27" s="123" t="s">
        <v>2535</v>
      </c>
      <c r="L27" s="124">
        <v>16</v>
      </c>
      <c r="M27" s="124">
        <v>524.26</v>
      </c>
      <c r="N27" s="124">
        <v>39629</v>
      </c>
    </row>
    <row r="28" spans="1:14" x14ac:dyDescent="0.3">
      <c r="A28" s="85">
        <v>10315</v>
      </c>
      <c r="B28" s="86"/>
      <c r="C28" s="86"/>
      <c r="D28" s="87" t="s">
        <v>980</v>
      </c>
      <c r="E28" s="81" t="s">
        <v>981</v>
      </c>
      <c r="F28" s="87" t="s">
        <v>997</v>
      </c>
      <c r="G28" s="119">
        <v>3103</v>
      </c>
      <c r="H28" s="81">
        <v>23.04</v>
      </c>
      <c r="K28" s="123" t="s">
        <v>2634</v>
      </c>
      <c r="L28" s="124">
        <v>17</v>
      </c>
      <c r="M28" s="124">
        <v>702.74</v>
      </c>
      <c r="N28" s="124">
        <v>53773</v>
      </c>
    </row>
    <row r="29" spans="1:14" x14ac:dyDescent="0.3">
      <c r="A29" s="88">
        <v>10316</v>
      </c>
      <c r="B29" s="89"/>
      <c r="C29" s="89"/>
      <c r="D29" s="90" t="s">
        <v>980</v>
      </c>
      <c r="E29" s="81" t="s">
        <v>981</v>
      </c>
      <c r="F29" s="90" t="s">
        <v>998</v>
      </c>
      <c r="G29" s="119">
        <v>2923</v>
      </c>
      <c r="H29" s="81">
        <v>15.39</v>
      </c>
      <c r="K29" s="123" t="s">
        <v>2053</v>
      </c>
      <c r="L29" s="124">
        <v>17</v>
      </c>
      <c r="M29" s="124">
        <v>439.03</v>
      </c>
      <c r="N29" s="124">
        <v>52556</v>
      </c>
    </row>
    <row r="30" spans="1:14" x14ac:dyDescent="0.3">
      <c r="A30" s="85">
        <v>10317</v>
      </c>
      <c r="B30" s="86"/>
      <c r="C30" s="86"/>
      <c r="D30" s="87" t="s">
        <v>980</v>
      </c>
      <c r="E30" s="81" t="s">
        <v>981</v>
      </c>
      <c r="F30" s="87" t="s">
        <v>999</v>
      </c>
      <c r="G30" s="119">
        <v>2066</v>
      </c>
      <c r="H30" s="81">
        <v>15.42</v>
      </c>
      <c r="K30" s="123" t="s">
        <v>2415</v>
      </c>
      <c r="L30" s="124">
        <v>17</v>
      </c>
      <c r="M30" s="124">
        <v>1876.5400000000004</v>
      </c>
      <c r="N30" s="124">
        <v>46570</v>
      </c>
    </row>
    <row r="31" spans="1:14" x14ac:dyDescent="0.3">
      <c r="A31" s="85">
        <v>10318</v>
      </c>
      <c r="B31" s="86"/>
      <c r="C31" s="86"/>
      <c r="D31" s="87" t="s">
        <v>980</v>
      </c>
      <c r="E31" s="81" t="s">
        <v>981</v>
      </c>
      <c r="F31" s="87" t="s">
        <v>1000</v>
      </c>
      <c r="G31" s="119">
        <v>1696</v>
      </c>
      <c r="H31" s="81">
        <v>7.91</v>
      </c>
      <c r="K31" s="123" t="s">
        <v>2457</v>
      </c>
      <c r="L31" s="124">
        <v>17</v>
      </c>
      <c r="M31" s="124">
        <v>2006.42</v>
      </c>
      <c r="N31" s="124">
        <v>94287</v>
      </c>
    </row>
    <row r="32" spans="1:14" x14ac:dyDescent="0.3">
      <c r="A32" s="85">
        <v>10319</v>
      </c>
      <c r="B32" s="86"/>
      <c r="C32" s="86"/>
      <c r="D32" s="87" t="s">
        <v>980</v>
      </c>
      <c r="E32" s="81" t="s">
        <v>981</v>
      </c>
      <c r="F32" s="87" t="s">
        <v>1001</v>
      </c>
      <c r="G32" s="119">
        <v>1986</v>
      </c>
      <c r="H32" s="81">
        <v>12.21</v>
      </c>
      <c r="K32" s="123" t="s">
        <v>2600</v>
      </c>
      <c r="L32" s="124">
        <v>17</v>
      </c>
      <c r="M32" s="124">
        <v>1535.73</v>
      </c>
      <c r="N32" s="124">
        <v>60793</v>
      </c>
    </row>
    <row r="33" spans="1:14" x14ac:dyDescent="0.3">
      <c r="A33" s="85">
        <v>10320</v>
      </c>
      <c r="B33" s="86"/>
      <c r="C33" s="86"/>
      <c r="D33" s="87" t="s">
        <v>980</v>
      </c>
      <c r="E33" s="81" t="s">
        <v>981</v>
      </c>
      <c r="F33" s="87" t="s">
        <v>1002</v>
      </c>
      <c r="G33" s="119">
        <v>481</v>
      </c>
      <c r="H33" s="81">
        <v>2.38</v>
      </c>
      <c r="K33" s="123" t="s">
        <v>2385</v>
      </c>
      <c r="L33" s="124">
        <v>17</v>
      </c>
      <c r="M33" s="124">
        <v>472.40999999999991</v>
      </c>
      <c r="N33" s="124">
        <v>42359</v>
      </c>
    </row>
    <row r="34" spans="1:14" x14ac:dyDescent="0.3">
      <c r="A34" s="85">
        <v>10321</v>
      </c>
      <c r="B34" s="86"/>
      <c r="C34" s="86"/>
      <c r="D34" s="87" t="s">
        <v>980</v>
      </c>
      <c r="E34" s="81" t="s">
        <v>981</v>
      </c>
      <c r="F34" s="87" t="s">
        <v>1003</v>
      </c>
      <c r="G34" s="119">
        <v>820</v>
      </c>
      <c r="H34" s="81">
        <v>12.89</v>
      </c>
      <c r="K34" s="123" t="s">
        <v>1272</v>
      </c>
      <c r="L34" s="124">
        <v>17</v>
      </c>
      <c r="M34" s="124">
        <v>788.68000000000006</v>
      </c>
      <c r="N34" s="124">
        <v>48455</v>
      </c>
    </row>
    <row r="35" spans="1:14" x14ac:dyDescent="0.3">
      <c r="A35" s="85">
        <v>10322</v>
      </c>
      <c r="B35" s="86"/>
      <c r="C35" s="86"/>
      <c r="D35" s="87" t="s">
        <v>980</v>
      </c>
      <c r="E35" s="81" t="s">
        <v>981</v>
      </c>
      <c r="F35" s="87" t="s">
        <v>1004</v>
      </c>
      <c r="G35" s="119">
        <v>988</v>
      </c>
      <c r="H35" s="81">
        <v>13.09</v>
      </c>
      <c r="K35" s="123" t="s">
        <v>2685</v>
      </c>
      <c r="L35" s="124">
        <v>17</v>
      </c>
      <c r="M35" s="124">
        <v>550.43999999999994</v>
      </c>
      <c r="N35" s="124">
        <v>46917</v>
      </c>
    </row>
    <row r="36" spans="1:14" x14ac:dyDescent="0.3">
      <c r="A36" s="85">
        <v>10323</v>
      </c>
      <c r="B36" s="86"/>
      <c r="C36" s="86"/>
      <c r="D36" s="87" t="s">
        <v>980</v>
      </c>
      <c r="E36" s="81" t="s">
        <v>981</v>
      </c>
      <c r="F36" s="87" t="s">
        <v>1005</v>
      </c>
      <c r="G36" s="119">
        <v>1104</v>
      </c>
      <c r="H36" s="81">
        <v>7.29</v>
      </c>
      <c r="K36" s="123" t="s">
        <v>2210</v>
      </c>
      <c r="L36" s="124">
        <v>18</v>
      </c>
      <c r="M36" s="124">
        <v>592.97</v>
      </c>
      <c r="N36" s="124">
        <v>51252</v>
      </c>
    </row>
    <row r="37" spans="1:14" x14ac:dyDescent="0.3">
      <c r="A37" s="85">
        <v>10601</v>
      </c>
      <c r="B37" s="86"/>
      <c r="C37" s="86"/>
      <c r="D37" s="87" t="s">
        <v>980</v>
      </c>
      <c r="E37" s="81" t="s">
        <v>981</v>
      </c>
      <c r="F37" s="87" t="s">
        <v>1006</v>
      </c>
      <c r="G37" s="119">
        <v>1245</v>
      </c>
      <c r="H37" s="81">
        <v>9.67</v>
      </c>
      <c r="K37" s="123" t="s">
        <v>2504</v>
      </c>
      <c r="L37" s="124">
        <v>18</v>
      </c>
      <c r="M37" s="124">
        <v>654.15</v>
      </c>
      <c r="N37" s="124">
        <v>59278</v>
      </c>
    </row>
    <row r="38" spans="1:14" x14ac:dyDescent="0.3">
      <c r="A38" s="85">
        <v>10602</v>
      </c>
      <c r="B38" s="86"/>
      <c r="C38" s="86"/>
      <c r="D38" s="87" t="s">
        <v>980</v>
      </c>
      <c r="E38" s="81" t="s">
        <v>981</v>
      </c>
      <c r="F38" s="87" t="s">
        <v>1007</v>
      </c>
      <c r="G38" s="119">
        <v>2805</v>
      </c>
      <c r="H38" s="81">
        <v>16.57</v>
      </c>
      <c r="K38" s="123" t="s">
        <v>1551</v>
      </c>
      <c r="L38" s="124">
        <v>18</v>
      </c>
      <c r="M38" s="124">
        <v>907.2700000000001</v>
      </c>
      <c r="N38" s="124">
        <v>28970</v>
      </c>
    </row>
    <row r="39" spans="1:14" x14ac:dyDescent="0.3">
      <c r="A39" s="85">
        <v>10603</v>
      </c>
      <c r="B39" s="86"/>
      <c r="C39" s="86"/>
      <c r="D39" s="87" t="s">
        <v>980</v>
      </c>
      <c r="E39" s="81" t="s">
        <v>981</v>
      </c>
      <c r="F39" s="87" t="s">
        <v>1008</v>
      </c>
      <c r="G39" s="119">
        <v>1012</v>
      </c>
      <c r="H39" s="81">
        <v>3.11</v>
      </c>
      <c r="K39" s="123" t="s">
        <v>1466</v>
      </c>
      <c r="L39" s="124">
        <v>18</v>
      </c>
      <c r="M39" s="124">
        <v>512.83000000000004</v>
      </c>
      <c r="N39" s="124">
        <v>45758</v>
      </c>
    </row>
    <row r="40" spans="1:14" x14ac:dyDescent="0.3">
      <c r="A40" s="85">
        <v>10604</v>
      </c>
      <c r="B40" s="86"/>
      <c r="C40" s="86"/>
      <c r="D40" s="87" t="s">
        <v>980</v>
      </c>
      <c r="E40" s="81" t="s">
        <v>981</v>
      </c>
      <c r="F40" s="87" t="s">
        <v>1009</v>
      </c>
      <c r="G40" s="119">
        <v>1209</v>
      </c>
      <c r="H40" s="81">
        <v>8.5299999999999994</v>
      </c>
      <c r="K40" s="123" t="s">
        <v>1705</v>
      </c>
      <c r="L40" s="124">
        <v>18</v>
      </c>
      <c r="M40" s="124">
        <v>555.61</v>
      </c>
      <c r="N40" s="124">
        <v>87312</v>
      </c>
    </row>
    <row r="41" spans="1:14" x14ac:dyDescent="0.3">
      <c r="A41" s="85">
        <v>10605</v>
      </c>
      <c r="B41" s="86"/>
      <c r="C41" s="86"/>
      <c r="D41" s="87" t="s">
        <v>980</v>
      </c>
      <c r="E41" s="81" t="s">
        <v>981</v>
      </c>
      <c r="F41" s="87" t="s">
        <v>1010</v>
      </c>
      <c r="G41" s="119">
        <v>2092</v>
      </c>
      <c r="H41" s="81">
        <v>17.399999999999999</v>
      </c>
      <c r="K41" s="123" t="s">
        <v>1209</v>
      </c>
      <c r="L41" s="124">
        <v>19</v>
      </c>
      <c r="M41" s="124">
        <v>1579.8</v>
      </c>
      <c r="N41" s="124">
        <v>28652</v>
      </c>
    </row>
    <row r="42" spans="1:14" x14ac:dyDescent="0.3">
      <c r="A42" s="98">
        <v>10606</v>
      </c>
      <c r="B42" s="99"/>
      <c r="C42" s="99"/>
      <c r="D42" s="96" t="s">
        <v>980</v>
      </c>
      <c r="E42" s="81" t="s">
        <v>981</v>
      </c>
      <c r="F42" s="96" t="s">
        <v>1011</v>
      </c>
      <c r="G42" s="119">
        <v>7523</v>
      </c>
      <c r="H42" s="81">
        <v>28.17</v>
      </c>
      <c r="K42" s="123" t="s">
        <v>1601</v>
      </c>
      <c r="L42" s="124">
        <v>19</v>
      </c>
      <c r="M42" s="124">
        <v>516.04000000000008</v>
      </c>
      <c r="N42" s="124">
        <v>57628</v>
      </c>
    </row>
    <row r="43" spans="1:14" x14ac:dyDescent="0.3">
      <c r="A43" s="85">
        <v>10607</v>
      </c>
      <c r="B43" s="86"/>
      <c r="C43" s="86"/>
      <c r="D43" s="87" t="s">
        <v>980</v>
      </c>
      <c r="E43" s="81" t="s">
        <v>981</v>
      </c>
      <c r="F43" s="87" t="s">
        <v>1012</v>
      </c>
      <c r="G43" s="119">
        <v>4727</v>
      </c>
      <c r="H43" s="81">
        <v>9.02</v>
      </c>
      <c r="K43" s="123" t="s">
        <v>2292</v>
      </c>
      <c r="L43" s="124">
        <v>20</v>
      </c>
      <c r="M43" s="124">
        <v>2163.9299999999998</v>
      </c>
      <c r="N43" s="124">
        <v>60923</v>
      </c>
    </row>
    <row r="44" spans="1:14" x14ac:dyDescent="0.3">
      <c r="A44" s="85">
        <v>10608</v>
      </c>
      <c r="B44" s="86"/>
      <c r="C44" s="86"/>
      <c r="D44" s="87" t="s">
        <v>980</v>
      </c>
      <c r="E44" s="81" t="s">
        <v>981</v>
      </c>
      <c r="F44" s="87" t="s">
        <v>1013</v>
      </c>
      <c r="G44" s="119">
        <v>767</v>
      </c>
      <c r="H44" s="81">
        <v>7.85</v>
      </c>
      <c r="K44" s="123" t="s">
        <v>2434</v>
      </c>
      <c r="L44" s="124">
        <v>21</v>
      </c>
      <c r="M44" s="124">
        <v>1703.2400000000002</v>
      </c>
      <c r="N44" s="124">
        <v>72834</v>
      </c>
    </row>
    <row r="45" spans="1:14" x14ac:dyDescent="0.3">
      <c r="A45" s="85">
        <v>10609</v>
      </c>
      <c r="B45" s="86"/>
      <c r="C45" s="86"/>
      <c r="D45" s="87" t="s">
        <v>980</v>
      </c>
      <c r="E45" s="81" t="s">
        <v>981</v>
      </c>
      <c r="F45" s="87" t="s">
        <v>1014</v>
      </c>
      <c r="G45" s="119">
        <v>3010</v>
      </c>
      <c r="H45" s="81">
        <v>24.62</v>
      </c>
      <c r="K45" s="123" t="s">
        <v>2268</v>
      </c>
      <c r="L45" s="124">
        <v>22</v>
      </c>
      <c r="M45" s="124">
        <v>459.83000000000004</v>
      </c>
      <c r="N45" s="124">
        <v>152289</v>
      </c>
    </row>
    <row r="46" spans="1:14" x14ac:dyDescent="0.3">
      <c r="A46" s="85">
        <v>10610</v>
      </c>
      <c r="B46" s="86"/>
      <c r="C46" s="86"/>
      <c r="D46" s="87" t="s">
        <v>980</v>
      </c>
      <c r="E46" s="81" t="s">
        <v>981</v>
      </c>
      <c r="F46" s="87" t="s">
        <v>1015</v>
      </c>
      <c r="G46" s="119">
        <v>2635</v>
      </c>
      <c r="H46" s="81">
        <v>15.21</v>
      </c>
      <c r="K46" s="123" t="s">
        <v>2072</v>
      </c>
      <c r="L46" s="124">
        <v>22</v>
      </c>
      <c r="M46" s="124">
        <v>399.23999999999995</v>
      </c>
      <c r="N46" s="124">
        <v>67535</v>
      </c>
    </row>
    <row r="47" spans="1:14" x14ac:dyDescent="0.3">
      <c r="A47" s="85">
        <v>10611</v>
      </c>
      <c r="B47" s="86"/>
      <c r="C47" s="86"/>
      <c r="D47" s="87" t="s">
        <v>980</v>
      </c>
      <c r="E47" s="81" t="s">
        <v>981</v>
      </c>
      <c r="F47" s="87" t="s">
        <v>1016</v>
      </c>
      <c r="G47" s="119">
        <v>2250</v>
      </c>
      <c r="H47" s="81">
        <v>2.35</v>
      </c>
      <c r="K47" s="123" t="s">
        <v>1248</v>
      </c>
      <c r="L47" s="124">
        <v>22</v>
      </c>
      <c r="M47" s="124">
        <v>1882.2799999999997</v>
      </c>
      <c r="N47" s="124">
        <v>94447</v>
      </c>
    </row>
    <row r="48" spans="1:14" x14ac:dyDescent="0.3">
      <c r="A48" s="85">
        <v>10612</v>
      </c>
      <c r="B48" s="86"/>
      <c r="C48" s="86"/>
      <c r="D48" s="87" t="s">
        <v>980</v>
      </c>
      <c r="E48" s="81" t="s">
        <v>981</v>
      </c>
      <c r="F48" s="87" t="s">
        <v>1017</v>
      </c>
      <c r="G48" s="119">
        <v>2361</v>
      </c>
      <c r="H48" s="81">
        <v>12.11</v>
      </c>
      <c r="K48" s="123" t="s">
        <v>2230</v>
      </c>
      <c r="L48" s="124">
        <v>22</v>
      </c>
      <c r="M48" s="124">
        <v>620.46</v>
      </c>
      <c r="N48" s="124">
        <v>74134</v>
      </c>
    </row>
    <row r="49" spans="1:14" x14ac:dyDescent="0.3">
      <c r="A49" s="98">
        <v>10613</v>
      </c>
      <c r="B49" s="99"/>
      <c r="C49" s="99"/>
      <c r="D49" s="96" t="s">
        <v>980</v>
      </c>
      <c r="E49" s="81" t="s">
        <v>981</v>
      </c>
      <c r="F49" s="96" t="s">
        <v>1018</v>
      </c>
      <c r="G49" s="119">
        <v>1244</v>
      </c>
      <c r="H49" s="81">
        <v>17.690000000000001</v>
      </c>
      <c r="K49" s="123" t="s">
        <v>1767</v>
      </c>
      <c r="L49" s="124">
        <v>23</v>
      </c>
      <c r="M49" s="124">
        <v>706.41</v>
      </c>
      <c r="N49" s="124">
        <v>68676</v>
      </c>
    </row>
    <row r="50" spans="1:14" x14ac:dyDescent="0.3">
      <c r="A50" s="85">
        <v>10614</v>
      </c>
      <c r="B50" s="86"/>
      <c r="C50" s="86"/>
      <c r="D50" s="87" t="s">
        <v>980</v>
      </c>
      <c r="E50" s="81" t="s">
        <v>981</v>
      </c>
      <c r="F50" s="87" t="s">
        <v>1019</v>
      </c>
      <c r="G50" s="119">
        <v>1138</v>
      </c>
      <c r="H50" s="81">
        <v>10.16</v>
      </c>
      <c r="K50" s="123" t="s">
        <v>2186</v>
      </c>
      <c r="L50" s="124">
        <v>23</v>
      </c>
      <c r="M50" s="124">
        <v>1644.11</v>
      </c>
      <c r="N50" s="124">
        <v>44071</v>
      </c>
    </row>
    <row r="51" spans="1:14" x14ac:dyDescent="0.3">
      <c r="A51" s="85">
        <v>10615</v>
      </c>
      <c r="B51" s="86"/>
      <c r="C51" s="86"/>
      <c r="D51" s="87" t="s">
        <v>980</v>
      </c>
      <c r="E51" s="81" t="s">
        <v>981</v>
      </c>
      <c r="F51" s="87" t="s">
        <v>1020</v>
      </c>
      <c r="G51" s="119">
        <v>2682</v>
      </c>
      <c r="H51" s="81">
        <v>18.89</v>
      </c>
      <c r="K51" s="123" t="s">
        <v>1791</v>
      </c>
      <c r="L51" s="124">
        <v>24</v>
      </c>
      <c r="M51" s="124">
        <v>1421.6500000000003</v>
      </c>
      <c r="N51" s="124">
        <v>63753</v>
      </c>
    </row>
    <row r="52" spans="1:14" x14ac:dyDescent="0.3">
      <c r="A52" s="85">
        <v>10616</v>
      </c>
      <c r="B52" s="86"/>
      <c r="C52" s="86"/>
      <c r="D52" s="87" t="s">
        <v>980</v>
      </c>
      <c r="E52" s="81" t="s">
        <v>981</v>
      </c>
      <c r="F52" s="87" t="s">
        <v>1021</v>
      </c>
      <c r="G52" s="119">
        <v>772</v>
      </c>
      <c r="H52" s="81">
        <v>8.74</v>
      </c>
      <c r="K52" s="123" t="s">
        <v>1831</v>
      </c>
      <c r="L52" s="124">
        <v>24</v>
      </c>
      <c r="M52" s="124">
        <v>542.25</v>
      </c>
      <c r="N52" s="124">
        <v>62999</v>
      </c>
    </row>
    <row r="53" spans="1:14" x14ac:dyDescent="0.3">
      <c r="A53" s="85">
        <v>10617</v>
      </c>
      <c r="B53" s="86"/>
      <c r="C53" s="86"/>
      <c r="D53" s="87" t="s">
        <v>980</v>
      </c>
      <c r="E53" s="81" t="s">
        <v>981</v>
      </c>
      <c r="F53" s="87" t="s">
        <v>1022</v>
      </c>
      <c r="G53" s="119">
        <v>890</v>
      </c>
      <c r="H53" s="81">
        <v>6.95</v>
      </c>
      <c r="K53" s="123" t="s">
        <v>1680</v>
      </c>
      <c r="L53" s="124">
        <v>24</v>
      </c>
      <c r="M53" s="124">
        <v>938.73000000000013</v>
      </c>
      <c r="N53" s="124">
        <v>51076</v>
      </c>
    </row>
    <row r="54" spans="1:14" x14ac:dyDescent="0.3">
      <c r="A54" s="85">
        <v>10618</v>
      </c>
      <c r="B54" s="86"/>
      <c r="C54" s="86"/>
      <c r="D54" s="87" t="s">
        <v>980</v>
      </c>
      <c r="E54" s="81" t="s">
        <v>981</v>
      </c>
      <c r="F54" s="87" t="s">
        <v>1023</v>
      </c>
      <c r="G54" s="119">
        <v>1261</v>
      </c>
      <c r="H54" s="81">
        <v>12.82</v>
      </c>
      <c r="K54" s="123" t="s">
        <v>1725</v>
      </c>
      <c r="L54" s="124">
        <v>25</v>
      </c>
      <c r="M54" s="124">
        <v>987.16000000000008</v>
      </c>
      <c r="N54" s="124">
        <v>47785</v>
      </c>
    </row>
    <row r="55" spans="1:14" x14ac:dyDescent="0.3">
      <c r="A55" s="85">
        <v>10619</v>
      </c>
      <c r="B55" s="86"/>
      <c r="C55" s="86"/>
      <c r="D55" s="87" t="s">
        <v>980</v>
      </c>
      <c r="E55" s="81" t="s">
        <v>981</v>
      </c>
      <c r="F55" s="87" t="s">
        <v>1024</v>
      </c>
      <c r="G55" s="119">
        <v>641</v>
      </c>
      <c r="H55" s="81">
        <v>7.77</v>
      </c>
      <c r="K55" s="123" t="s">
        <v>2709</v>
      </c>
      <c r="L55" s="124">
        <v>25</v>
      </c>
      <c r="M55" s="124">
        <v>1755.01</v>
      </c>
      <c r="N55" s="124">
        <v>61882</v>
      </c>
    </row>
    <row r="56" spans="1:14" x14ac:dyDescent="0.3">
      <c r="A56" s="85">
        <v>10701</v>
      </c>
      <c r="B56" s="86"/>
      <c r="C56" s="86"/>
      <c r="D56" s="87" t="s">
        <v>980</v>
      </c>
      <c r="E56" s="81" t="s">
        <v>981</v>
      </c>
      <c r="F56" s="87" t="s">
        <v>1025</v>
      </c>
      <c r="G56" s="119">
        <v>2268</v>
      </c>
      <c r="H56" s="81">
        <v>47.27</v>
      </c>
      <c r="K56" s="123" t="s">
        <v>2822</v>
      </c>
      <c r="L56" s="124">
        <v>26</v>
      </c>
      <c r="M56" s="124">
        <v>1055.7800000000002</v>
      </c>
      <c r="N56" s="124">
        <v>88571</v>
      </c>
    </row>
    <row r="57" spans="1:14" x14ac:dyDescent="0.3">
      <c r="A57" s="85">
        <v>10702</v>
      </c>
      <c r="B57" s="86"/>
      <c r="C57" s="86"/>
      <c r="D57" s="87" t="s">
        <v>980</v>
      </c>
      <c r="E57" s="81" t="s">
        <v>981</v>
      </c>
      <c r="F57" s="87" t="s">
        <v>1026</v>
      </c>
      <c r="G57" s="119">
        <v>1749</v>
      </c>
      <c r="H57" s="81">
        <v>82.03</v>
      </c>
      <c r="K57" s="123" t="s">
        <v>2327</v>
      </c>
      <c r="L57" s="124">
        <v>27</v>
      </c>
      <c r="M57" s="124">
        <v>1765.4300000000005</v>
      </c>
      <c r="N57" s="124">
        <v>84837</v>
      </c>
    </row>
    <row r="58" spans="1:14" x14ac:dyDescent="0.3">
      <c r="A58" s="98">
        <v>10704</v>
      </c>
      <c r="B58" s="99"/>
      <c r="C58" s="99"/>
      <c r="D58" s="96" t="s">
        <v>980</v>
      </c>
      <c r="E58" s="81" t="s">
        <v>981</v>
      </c>
      <c r="F58" s="96" t="s">
        <v>1027</v>
      </c>
      <c r="G58" s="119">
        <v>633</v>
      </c>
      <c r="H58" s="81">
        <v>27.4</v>
      </c>
      <c r="K58" s="123" t="s">
        <v>1522</v>
      </c>
      <c r="L58" s="124">
        <v>27</v>
      </c>
      <c r="M58" s="124">
        <v>1419.4600000000003</v>
      </c>
      <c r="N58" s="124">
        <v>58362</v>
      </c>
    </row>
    <row r="59" spans="1:14" x14ac:dyDescent="0.3">
      <c r="A59" s="85">
        <v>10705</v>
      </c>
      <c r="B59" s="86"/>
      <c r="C59" s="86"/>
      <c r="D59" s="87" t="s">
        <v>980</v>
      </c>
      <c r="E59" s="81" t="s">
        <v>981</v>
      </c>
      <c r="F59" s="87" t="s">
        <v>1028</v>
      </c>
      <c r="G59" s="119">
        <v>2846</v>
      </c>
      <c r="H59" s="81">
        <v>31.93</v>
      </c>
      <c r="K59" s="123" t="s">
        <v>3008</v>
      </c>
      <c r="L59" s="124">
        <v>27</v>
      </c>
      <c r="M59" s="124">
        <v>455.65000000000003</v>
      </c>
      <c r="N59" s="124">
        <v>84778</v>
      </c>
    </row>
    <row r="60" spans="1:14" x14ac:dyDescent="0.3">
      <c r="A60" s="85">
        <v>10706</v>
      </c>
      <c r="B60" s="86"/>
      <c r="C60" s="86"/>
      <c r="D60" s="87" t="s">
        <v>980</v>
      </c>
      <c r="E60" s="81" t="s">
        <v>981</v>
      </c>
      <c r="F60" s="87" t="s">
        <v>1029</v>
      </c>
      <c r="G60" s="119">
        <v>1425</v>
      </c>
      <c r="H60" s="81">
        <v>25.1</v>
      </c>
      <c r="K60" s="123" t="s">
        <v>1048</v>
      </c>
      <c r="L60" s="124">
        <v>28</v>
      </c>
      <c r="M60" s="124">
        <v>700.81000000000017</v>
      </c>
      <c r="N60" s="124">
        <v>37498</v>
      </c>
    </row>
    <row r="61" spans="1:14" x14ac:dyDescent="0.3">
      <c r="A61" s="85">
        <v>10707</v>
      </c>
      <c r="B61" s="86"/>
      <c r="C61" s="86"/>
      <c r="D61" s="87" t="s">
        <v>980</v>
      </c>
      <c r="E61" s="81" t="s">
        <v>981</v>
      </c>
      <c r="F61" s="87" t="s">
        <v>1030</v>
      </c>
      <c r="G61" s="119">
        <v>3957</v>
      </c>
      <c r="H61" s="81">
        <v>42.19</v>
      </c>
      <c r="K61" s="123" t="s">
        <v>2553</v>
      </c>
      <c r="L61" s="124">
        <v>29</v>
      </c>
      <c r="M61" s="124">
        <v>751.17</v>
      </c>
      <c r="N61" s="124">
        <v>85248</v>
      </c>
    </row>
    <row r="62" spans="1:14" x14ac:dyDescent="0.3">
      <c r="A62" s="85">
        <v>10708</v>
      </c>
      <c r="B62" s="86"/>
      <c r="C62" s="86"/>
      <c r="D62" s="87" t="s">
        <v>980</v>
      </c>
      <c r="E62" s="81" t="s">
        <v>981</v>
      </c>
      <c r="F62" s="87" t="s">
        <v>1031</v>
      </c>
      <c r="G62" s="119">
        <v>1930</v>
      </c>
      <c r="H62" s="81">
        <v>55.15</v>
      </c>
      <c r="K62" s="123" t="s">
        <v>1571</v>
      </c>
      <c r="L62" s="124">
        <v>29</v>
      </c>
      <c r="M62" s="124">
        <v>610.93000000000006</v>
      </c>
      <c r="N62" s="124">
        <v>91463</v>
      </c>
    </row>
    <row r="63" spans="1:14" x14ac:dyDescent="0.3">
      <c r="A63" s="85">
        <v>10709</v>
      </c>
      <c r="B63" s="86"/>
      <c r="C63" s="86"/>
      <c r="D63" s="87" t="s">
        <v>980</v>
      </c>
      <c r="E63" s="81" t="s">
        <v>981</v>
      </c>
      <c r="F63" s="87" t="s">
        <v>1032</v>
      </c>
      <c r="G63" s="119">
        <v>2375</v>
      </c>
      <c r="H63" s="81">
        <v>91.75</v>
      </c>
      <c r="K63" s="123" t="s">
        <v>1959</v>
      </c>
      <c r="L63" s="124">
        <v>30</v>
      </c>
      <c r="M63" s="124">
        <v>499.08999999999992</v>
      </c>
      <c r="N63" s="124">
        <v>81514</v>
      </c>
    </row>
    <row r="64" spans="1:14" x14ac:dyDescent="0.3">
      <c r="A64" s="85">
        <v>10710</v>
      </c>
      <c r="B64" s="86"/>
      <c r="C64" s="86"/>
      <c r="D64" s="87" t="s">
        <v>980</v>
      </c>
      <c r="E64" s="81" t="s">
        <v>981</v>
      </c>
      <c r="F64" s="87" t="s">
        <v>1033</v>
      </c>
      <c r="G64" s="119">
        <v>1631</v>
      </c>
      <c r="H64" s="81">
        <v>25.91</v>
      </c>
      <c r="K64" s="123" t="s">
        <v>2775</v>
      </c>
      <c r="L64" s="124">
        <v>30</v>
      </c>
      <c r="M64" s="124">
        <v>1594.5300000000002</v>
      </c>
      <c r="N64" s="124">
        <v>44263</v>
      </c>
    </row>
    <row r="65" spans="1:14" x14ac:dyDescent="0.3">
      <c r="A65" s="85">
        <v>10713</v>
      </c>
      <c r="B65" s="86"/>
      <c r="C65" s="86"/>
      <c r="D65" s="87" t="s">
        <v>980</v>
      </c>
      <c r="E65" s="81" t="s">
        <v>981</v>
      </c>
      <c r="F65" s="87" t="s">
        <v>1034</v>
      </c>
      <c r="G65" s="119">
        <v>8642</v>
      </c>
      <c r="H65" s="81">
        <v>56.99</v>
      </c>
      <c r="K65" s="123" t="s">
        <v>2653</v>
      </c>
      <c r="L65" s="124">
        <v>30</v>
      </c>
      <c r="M65" s="124">
        <v>1123.4100000000001</v>
      </c>
      <c r="N65" s="124">
        <v>98125</v>
      </c>
    </row>
    <row r="66" spans="1:14" x14ac:dyDescent="0.3">
      <c r="A66" s="85">
        <v>10714</v>
      </c>
      <c r="B66" s="86"/>
      <c r="C66" s="86"/>
      <c r="D66" s="87" t="s">
        <v>980</v>
      </c>
      <c r="E66" s="81" t="s">
        <v>981</v>
      </c>
      <c r="F66" s="87" t="s">
        <v>1035</v>
      </c>
      <c r="G66" s="119">
        <v>1803</v>
      </c>
      <c r="H66" s="81">
        <v>60.67</v>
      </c>
      <c r="K66" s="123" t="s">
        <v>1290</v>
      </c>
      <c r="L66" s="124">
        <v>31</v>
      </c>
      <c r="M66" s="124">
        <v>899.21000000000015</v>
      </c>
      <c r="N66" s="124">
        <v>110701</v>
      </c>
    </row>
    <row r="67" spans="1:14" x14ac:dyDescent="0.3">
      <c r="A67" s="85">
        <v>10715</v>
      </c>
      <c r="B67" s="86"/>
      <c r="C67" s="86"/>
      <c r="D67" s="87" t="s">
        <v>980</v>
      </c>
      <c r="E67" s="81" t="s">
        <v>981</v>
      </c>
      <c r="F67" s="87" t="s">
        <v>1036</v>
      </c>
      <c r="G67" s="119">
        <v>1227</v>
      </c>
      <c r="H67" s="81">
        <v>26.39</v>
      </c>
      <c r="K67" s="123" t="s">
        <v>1991</v>
      </c>
      <c r="L67" s="124">
        <v>32</v>
      </c>
      <c r="M67" s="124">
        <v>676.27</v>
      </c>
      <c r="N67" s="124">
        <v>61236</v>
      </c>
    </row>
    <row r="68" spans="1:14" x14ac:dyDescent="0.3">
      <c r="A68" s="85">
        <v>10716</v>
      </c>
      <c r="B68" s="86"/>
      <c r="C68" s="86"/>
      <c r="D68" s="87" t="s">
        <v>980</v>
      </c>
      <c r="E68" s="81" t="s">
        <v>981</v>
      </c>
      <c r="F68" s="87" t="s">
        <v>1037</v>
      </c>
      <c r="G68" s="119">
        <v>1571</v>
      </c>
      <c r="H68" s="81">
        <v>33.020000000000003</v>
      </c>
      <c r="K68" s="123" t="s">
        <v>1434</v>
      </c>
      <c r="L68" s="124">
        <v>33</v>
      </c>
      <c r="M68" s="124">
        <v>885.36999999999989</v>
      </c>
      <c r="N68" s="124">
        <v>50030</v>
      </c>
    </row>
    <row r="69" spans="1:14" x14ac:dyDescent="0.3">
      <c r="A69" s="85">
        <v>10717</v>
      </c>
      <c r="B69" s="86"/>
      <c r="C69" s="86"/>
      <c r="D69" s="87" t="s">
        <v>980</v>
      </c>
      <c r="E69" s="81" t="s">
        <v>981</v>
      </c>
      <c r="F69" s="87" t="s">
        <v>1038</v>
      </c>
      <c r="G69" s="119">
        <v>5005</v>
      </c>
      <c r="H69" s="81">
        <v>59.2</v>
      </c>
      <c r="K69" s="123" t="s">
        <v>2850</v>
      </c>
      <c r="L69" s="124">
        <v>33</v>
      </c>
      <c r="M69" s="124">
        <v>2019.2899999999997</v>
      </c>
      <c r="N69" s="124">
        <v>48913</v>
      </c>
    </row>
    <row r="70" spans="1:14" x14ac:dyDescent="0.3">
      <c r="A70" s="85">
        <v>10718</v>
      </c>
      <c r="B70" s="86"/>
      <c r="C70" s="86"/>
      <c r="D70" s="87" t="s">
        <v>980</v>
      </c>
      <c r="E70" s="81" t="s">
        <v>981</v>
      </c>
      <c r="F70" s="87" t="s">
        <v>1039</v>
      </c>
      <c r="G70" s="119">
        <v>2136</v>
      </c>
      <c r="H70" s="81">
        <v>41.7</v>
      </c>
      <c r="K70" s="123" t="s">
        <v>2107</v>
      </c>
      <c r="L70" s="124">
        <v>33</v>
      </c>
      <c r="M70" s="124">
        <v>592.41000000000008</v>
      </c>
      <c r="N70" s="124">
        <v>66715</v>
      </c>
    </row>
    <row r="71" spans="1:14" x14ac:dyDescent="0.3">
      <c r="A71" s="85">
        <v>10719</v>
      </c>
      <c r="B71" s="86"/>
      <c r="C71" s="86"/>
      <c r="D71" s="87" t="s">
        <v>980</v>
      </c>
      <c r="E71" s="81" t="s">
        <v>981</v>
      </c>
      <c r="F71" s="87" t="s">
        <v>3018</v>
      </c>
      <c r="G71" s="119">
        <v>1390</v>
      </c>
      <c r="H71" s="81">
        <v>31.69</v>
      </c>
      <c r="K71" s="123" t="s">
        <v>1400</v>
      </c>
      <c r="L71" s="124">
        <v>33</v>
      </c>
      <c r="M71" s="124">
        <v>1070.8299999999997</v>
      </c>
      <c r="N71" s="124">
        <v>108346</v>
      </c>
    </row>
    <row r="72" spans="1:14" x14ac:dyDescent="0.3">
      <c r="A72" s="85">
        <v>10720</v>
      </c>
      <c r="B72" s="86"/>
      <c r="C72" s="86"/>
      <c r="D72" s="87" t="s">
        <v>980</v>
      </c>
      <c r="E72" s="81" t="s">
        <v>981</v>
      </c>
      <c r="F72" s="87" t="s">
        <v>1040</v>
      </c>
      <c r="G72" s="119">
        <v>1181</v>
      </c>
      <c r="H72" s="81">
        <v>36.020000000000003</v>
      </c>
      <c r="K72" s="123" t="s">
        <v>1486</v>
      </c>
      <c r="L72" s="124">
        <v>34</v>
      </c>
      <c r="M72" s="124">
        <v>1020.1500000000002</v>
      </c>
      <c r="N72" s="124">
        <v>48603</v>
      </c>
    </row>
    <row r="73" spans="1:14" x14ac:dyDescent="0.3">
      <c r="A73" s="85">
        <v>10722</v>
      </c>
      <c r="B73" s="86"/>
      <c r="C73" s="86"/>
      <c r="D73" s="87" t="s">
        <v>980</v>
      </c>
      <c r="E73" s="81" t="s">
        <v>981</v>
      </c>
      <c r="F73" s="87" t="s">
        <v>1041</v>
      </c>
      <c r="G73" s="119">
        <v>2539</v>
      </c>
      <c r="H73" s="81">
        <v>32.47</v>
      </c>
      <c r="K73" s="123" t="s">
        <v>1147</v>
      </c>
      <c r="L73" s="124">
        <v>34</v>
      </c>
      <c r="M73" s="124">
        <v>2133.67</v>
      </c>
      <c r="N73" s="124">
        <v>100207</v>
      </c>
    </row>
    <row r="74" spans="1:14" x14ac:dyDescent="0.3">
      <c r="A74" s="102">
        <v>10723</v>
      </c>
      <c r="B74" s="82"/>
      <c r="C74" s="82"/>
      <c r="D74" s="87" t="s">
        <v>980</v>
      </c>
      <c r="E74" s="81" t="s">
        <v>981</v>
      </c>
      <c r="F74" s="87" t="s">
        <v>1042</v>
      </c>
      <c r="G74" s="119">
        <v>1350</v>
      </c>
      <c r="H74" s="81">
        <v>13.49</v>
      </c>
      <c r="K74" s="123" t="s">
        <v>1323</v>
      </c>
      <c r="L74" s="124">
        <v>36</v>
      </c>
      <c r="M74" s="124">
        <v>1189.76</v>
      </c>
      <c r="N74" s="124">
        <v>77385</v>
      </c>
    </row>
    <row r="75" spans="1:14" x14ac:dyDescent="0.3">
      <c r="A75" s="85">
        <v>10724</v>
      </c>
      <c r="B75" s="86"/>
      <c r="C75" s="86"/>
      <c r="D75" s="87" t="s">
        <v>980</v>
      </c>
      <c r="E75" s="81" t="s">
        <v>981</v>
      </c>
      <c r="F75" s="87" t="s">
        <v>1043</v>
      </c>
      <c r="G75" s="119">
        <v>2288</v>
      </c>
      <c r="H75" s="81">
        <v>54.26</v>
      </c>
      <c r="K75" s="123" t="s">
        <v>1869</v>
      </c>
      <c r="L75" s="124">
        <v>37</v>
      </c>
      <c r="M75" s="124">
        <v>841.13000000000056</v>
      </c>
      <c r="N75" s="124">
        <v>90897</v>
      </c>
    </row>
    <row r="76" spans="1:14" x14ac:dyDescent="0.3">
      <c r="A76" s="85">
        <v>10725</v>
      </c>
      <c r="B76" s="86"/>
      <c r="C76" s="86"/>
      <c r="D76" s="87" t="s">
        <v>980</v>
      </c>
      <c r="E76" s="81" t="s">
        <v>981</v>
      </c>
      <c r="F76" s="87" t="s">
        <v>1044</v>
      </c>
      <c r="G76" s="119">
        <v>709</v>
      </c>
      <c r="H76" s="81">
        <v>21.65</v>
      </c>
      <c r="K76" s="123" t="s">
        <v>2736</v>
      </c>
      <c r="L76" s="124">
        <v>37</v>
      </c>
      <c r="M76" s="124">
        <v>1235.6499999999999</v>
      </c>
      <c r="N76" s="124">
        <v>33017</v>
      </c>
    </row>
    <row r="77" spans="1:14" x14ac:dyDescent="0.3">
      <c r="A77" s="85">
        <v>10726</v>
      </c>
      <c r="B77" s="86"/>
      <c r="C77" s="86"/>
      <c r="D77" s="87" t="s">
        <v>980</v>
      </c>
      <c r="E77" s="81" t="s">
        <v>981</v>
      </c>
      <c r="F77" s="87" t="s">
        <v>1045</v>
      </c>
      <c r="G77" s="119">
        <v>614</v>
      </c>
      <c r="H77" s="81">
        <v>12.1</v>
      </c>
      <c r="K77" s="123" t="s">
        <v>1919</v>
      </c>
      <c r="L77" s="124">
        <v>38</v>
      </c>
      <c r="M77" s="124">
        <v>852.7600000000001</v>
      </c>
      <c r="N77" s="124">
        <v>59378</v>
      </c>
    </row>
    <row r="78" spans="1:14" x14ac:dyDescent="0.3">
      <c r="A78" s="88">
        <v>10727</v>
      </c>
      <c r="B78" s="89"/>
      <c r="C78" s="89"/>
      <c r="D78" s="90" t="s">
        <v>980</v>
      </c>
      <c r="E78" s="81" t="s">
        <v>981</v>
      </c>
      <c r="F78" s="90" t="s">
        <v>1046</v>
      </c>
      <c r="G78" s="119">
        <v>784</v>
      </c>
      <c r="H78" s="81">
        <v>5.88</v>
      </c>
      <c r="K78" s="123" t="s">
        <v>2911</v>
      </c>
      <c r="L78" s="124">
        <v>39</v>
      </c>
      <c r="M78" s="124">
        <v>1841.62</v>
      </c>
      <c r="N78" s="124">
        <v>84461</v>
      </c>
    </row>
    <row r="79" spans="1:14" x14ac:dyDescent="0.3">
      <c r="A79" s="85">
        <v>10801</v>
      </c>
      <c r="B79" s="86"/>
      <c r="C79" s="86"/>
      <c r="D79" s="87" t="s">
        <v>1047</v>
      </c>
      <c r="E79" s="81" t="s">
        <v>1048</v>
      </c>
      <c r="F79" s="87" t="s">
        <v>1049</v>
      </c>
      <c r="G79" s="119">
        <v>3092</v>
      </c>
      <c r="H79" s="81">
        <v>34.08</v>
      </c>
      <c r="K79" s="123" t="s">
        <v>1359</v>
      </c>
      <c r="L79" s="124">
        <v>41</v>
      </c>
      <c r="M79" s="124">
        <v>1808.75</v>
      </c>
      <c r="N79" s="124">
        <v>81689</v>
      </c>
    </row>
    <row r="80" spans="1:14" x14ac:dyDescent="0.3">
      <c r="A80" s="85">
        <v>10802</v>
      </c>
      <c r="B80" s="86"/>
      <c r="C80" s="86"/>
      <c r="D80" s="87" t="s">
        <v>1047</v>
      </c>
      <c r="E80" s="81" t="s">
        <v>1048</v>
      </c>
      <c r="F80" s="87" t="s">
        <v>1050</v>
      </c>
      <c r="G80" s="119">
        <v>1377</v>
      </c>
      <c r="H80" s="81">
        <v>36.21</v>
      </c>
      <c r="K80" s="123" t="s">
        <v>2142</v>
      </c>
      <c r="L80" s="124">
        <v>42</v>
      </c>
      <c r="M80" s="124">
        <v>684.75000000000011</v>
      </c>
      <c r="N80" s="124">
        <v>70215</v>
      </c>
    </row>
    <row r="81" spans="1:14" x14ac:dyDescent="0.3">
      <c r="A81" s="85">
        <v>10803</v>
      </c>
      <c r="B81" s="86"/>
      <c r="C81" s="86"/>
      <c r="D81" s="87" t="s">
        <v>1047</v>
      </c>
      <c r="E81" s="81" t="s">
        <v>1048</v>
      </c>
      <c r="F81" s="87" t="s">
        <v>1051</v>
      </c>
      <c r="G81" s="119">
        <v>1068</v>
      </c>
      <c r="H81" s="81">
        <v>29.92</v>
      </c>
      <c r="K81" s="123" t="s">
        <v>3006</v>
      </c>
      <c r="L81" s="124">
        <v>52</v>
      </c>
      <c r="M81" s="124">
        <v>1814.3899999999999</v>
      </c>
      <c r="N81" s="124">
        <v>79195</v>
      </c>
    </row>
    <row r="82" spans="1:14" x14ac:dyDescent="0.3">
      <c r="A82" s="85">
        <v>10804</v>
      </c>
      <c r="B82" s="86"/>
      <c r="C82" s="86"/>
      <c r="D82" s="87" t="s">
        <v>1047</v>
      </c>
      <c r="E82" s="81" t="s">
        <v>1048</v>
      </c>
      <c r="F82" s="87" t="s">
        <v>1052</v>
      </c>
      <c r="G82" s="119">
        <v>1365</v>
      </c>
      <c r="H82" s="81">
        <v>42.46</v>
      </c>
      <c r="K82" s="123" t="s">
        <v>2952</v>
      </c>
      <c r="L82" s="124">
        <v>52</v>
      </c>
      <c r="M82" s="124">
        <v>1467.09</v>
      </c>
      <c r="N82" s="124">
        <v>165371</v>
      </c>
    </row>
    <row r="83" spans="1:14" x14ac:dyDescent="0.3">
      <c r="A83" s="85">
        <v>10805</v>
      </c>
      <c r="B83" s="86"/>
      <c r="C83" s="86"/>
      <c r="D83" s="87" t="s">
        <v>1047</v>
      </c>
      <c r="E83" s="81" t="s">
        <v>1048</v>
      </c>
      <c r="F83" s="87" t="s">
        <v>1053</v>
      </c>
      <c r="G83" s="119">
        <v>1822</v>
      </c>
      <c r="H83" s="81">
        <v>18.71</v>
      </c>
      <c r="K83" s="123" t="s">
        <v>1621</v>
      </c>
      <c r="L83" s="124">
        <v>58</v>
      </c>
      <c r="M83" s="124">
        <v>1938.8500000000008</v>
      </c>
      <c r="N83" s="124">
        <v>116130</v>
      </c>
    </row>
    <row r="84" spans="1:14" x14ac:dyDescent="0.3">
      <c r="A84" s="85">
        <v>10806</v>
      </c>
      <c r="B84" s="86"/>
      <c r="C84" s="86"/>
      <c r="D84" s="87" t="s">
        <v>1047</v>
      </c>
      <c r="E84" s="81" t="s">
        <v>1048</v>
      </c>
      <c r="F84" s="87" t="s">
        <v>1054</v>
      </c>
      <c r="G84" s="119">
        <v>614</v>
      </c>
      <c r="H84" s="81">
        <v>12.49</v>
      </c>
      <c r="K84" s="123" t="s">
        <v>981</v>
      </c>
      <c r="L84" s="124">
        <v>67</v>
      </c>
      <c r="M84" s="124">
        <v>1667.4000000000005</v>
      </c>
      <c r="N84" s="124">
        <v>150946</v>
      </c>
    </row>
    <row r="85" spans="1:14" x14ac:dyDescent="0.3">
      <c r="A85" s="88">
        <v>10807</v>
      </c>
      <c r="B85" s="89"/>
      <c r="C85" s="89"/>
      <c r="D85" s="90" t="s">
        <v>1047</v>
      </c>
      <c r="E85" s="81" t="s">
        <v>1048</v>
      </c>
      <c r="F85" s="90" t="s">
        <v>1055</v>
      </c>
      <c r="G85" s="119">
        <v>1881</v>
      </c>
      <c r="H85" s="81">
        <v>27.27</v>
      </c>
      <c r="K85" s="123" t="s">
        <v>1078</v>
      </c>
      <c r="L85" s="124">
        <v>71</v>
      </c>
      <c r="M85" s="124">
        <v>1450.2499999999998</v>
      </c>
      <c r="N85" s="124">
        <v>96015</v>
      </c>
    </row>
    <row r="86" spans="1:14" x14ac:dyDescent="0.3">
      <c r="A86" s="85">
        <v>10808</v>
      </c>
      <c r="B86" s="86"/>
      <c r="C86" s="86"/>
      <c r="D86" s="87" t="s">
        <v>1047</v>
      </c>
      <c r="E86" s="81" t="s">
        <v>1048</v>
      </c>
      <c r="F86" s="87" t="s">
        <v>1056</v>
      </c>
      <c r="G86" s="119">
        <v>1151</v>
      </c>
      <c r="H86" s="81">
        <v>18.079999999999998</v>
      </c>
      <c r="K86" s="123" t="s">
        <v>3012</v>
      </c>
      <c r="L86" s="124">
        <v>1973</v>
      </c>
      <c r="M86" s="124">
        <v>80843.89</v>
      </c>
      <c r="N86" s="124">
        <v>5092547</v>
      </c>
    </row>
    <row r="87" spans="1:14" x14ac:dyDescent="0.3">
      <c r="A87" s="85">
        <v>10809</v>
      </c>
      <c r="B87" s="86"/>
      <c r="C87" s="86"/>
      <c r="D87" s="87" t="s">
        <v>1047</v>
      </c>
      <c r="E87" s="81" t="s">
        <v>1048</v>
      </c>
      <c r="F87" s="87" t="s">
        <v>1057</v>
      </c>
      <c r="G87" s="119">
        <v>2030</v>
      </c>
      <c r="H87" s="81">
        <v>58.79</v>
      </c>
      <c r="K87"/>
      <c r="L87"/>
      <c r="M87"/>
    </row>
    <row r="88" spans="1:14" x14ac:dyDescent="0.3">
      <c r="A88" s="85">
        <v>10810</v>
      </c>
      <c r="B88" s="86"/>
      <c r="C88" s="86"/>
      <c r="D88" s="87" t="s">
        <v>1047</v>
      </c>
      <c r="E88" s="81" t="s">
        <v>1048</v>
      </c>
      <c r="F88" s="87" t="s">
        <v>1058</v>
      </c>
      <c r="G88" s="119">
        <v>846</v>
      </c>
      <c r="H88" s="81">
        <v>23.16</v>
      </c>
      <c r="K88"/>
      <c r="L88"/>
      <c r="M88"/>
    </row>
    <row r="89" spans="1:14" x14ac:dyDescent="0.3">
      <c r="A89" s="85">
        <v>10811</v>
      </c>
      <c r="B89" s="86"/>
      <c r="C89" s="86"/>
      <c r="D89" s="87" t="s">
        <v>1047</v>
      </c>
      <c r="E89" s="81" t="s">
        <v>1048</v>
      </c>
      <c r="F89" s="87" t="s">
        <v>1059</v>
      </c>
      <c r="G89" s="119">
        <v>1779</v>
      </c>
      <c r="H89" s="81">
        <v>38.39</v>
      </c>
      <c r="K89"/>
      <c r="L89"/>
      <c r="M89"/>
    </row>
    <row r="90" spans="1:14" x14ac:dyDescent="0.3">
      <c r="A90" s="85">
        <v>10812</v>
      </c>
      <c r="B90" s="86"/>
      <c r="C90" s="86"/>
      <c r="D90" s="87" t="s">
        <v>1047</v>
      </c>
      <c r="E90" s="81" t="s">
        <v>1048</v>
      </c>
      <c r="F90" s="87" t="s">
        <v>1060</v>
      </c>
      <c r="G90" s="119">
        <v>1259</v>
      </c>
      <c r="H90" s="81">
        <v>32.08</v>
      </c>
      <c r="K90"/>
      <c r="L90"/>
      <c r="M90"/>
    </row>
    <row r="91" spans="1:14" x14ac:dyDescent="0.3">
      <c r="A91" s="85">
        <v>10813</v>
      </c>
      <c r="B91" s="86"/>
      <c r="C91" s="86"/>
      <c r="D91" s="87" t="s">
        <v>1047</v>
      </c>
      <c r="E91" s="81" t="s">
        <v>1048</v>
      </c>
      <c r="F91" s="87" t="s">
        <v>1061</v>
      </c>
      <c r="G91" s="119">
        <v>1687</v>
      </c>
      <c r="H91" s="81">
        <v>26.9</v>
      </c>
      <c r="K91"/>
      <c r="L91"/>
      <c r="M91"/>
    </row>
    <row r="92" spans="1:14" x14ac:dyDescent="0.3">
      <c r="A92" s="85">
        <v>10814</v>
      </c>
      <c r="B92" s="86"/>
      <c r="C92" s="86"/>
      <c r="D92" s="90" t="s">
        <v>1047</v>
      </c>
      <c r="E92" s="81" t="s">
        <v>1048</v>
      </c>
      <c r="F92" s="90" t="s">
        <v>1062</v>
      </c>
      <c r="G92" s="119">
        <v>1097</v>
      </c>
      <c r="H92" s="81">
        <v>11.55</v>
      </c>
      <c r="K92"/>
      <c r="L92"/>
      <c r="M92"/>
    </row>
    <row r="93" spans="1:14" x14ac:dyDescent="0.3">
      <c r="A93" s="85">
        <v>10815</v>
      </c>
      <c r="B93" s="86"/>
      <c r="C93" s="86"/>
      <c r="D93" s="87" t="s">
        <v>1047</v>
      </c>
      <c r="E93" s="81" t="s">
        <v>1048</v>
      </c>
      <c r="F93" s="87" t="s">
        <v>1063</v>
      </c>
      <c r="G93" s="119">
        <v>1407</v>
      </c>
      <c r="H93" s="81">
        <v>50.72</v>
      </c>
      <c r="K93"/>
      <c r="L93"/>
      <c r="M93"/>
    </row>
    <row r="94" spans="1:14" x14ac:dyDescent="0.3">
      <c r="A94" s="85">
        <v>10816</v>
      </c>
      <c r="B94" s="86"/>
      <c r="C94" s="86"/>
      <c r="D94" s="87" t="s">
        <v>1047</v>
      </c>
      <c r="E94" s="81" t="s">
        <v>1048</v>
      </c>
      <c r="F94" s="87" t="s">
        <v>1064</v>
      </c>
      <c r="G94" s="119">
        <v>3261</v>
      </c>
      <c r="H94" s="81">
        <v>12.64</v>
      </c>
      <c r="K94"/>
      <c r="L94"/>
      <c r="M94"/>
    </row>
    <row r="95" spans="1:14" x14ac:dyDescent="0.3">
      <c r="A95" s="85">
        <v>10818</v>
      </c>
      <c r="B95" s="86"/>
      <c r="C95" s="86"/>
      <c r="D95" s="87" t="s">
        <v>1047</v>
      </c>
      <c r="E95" s="81" t="s">
        <v>1048</v>
      </c>
      <c r="F95" s="87" t="s">
        <v>1065</v>
      </c>
      <c r="G95" s="119">
        <v>859</v>
      </c>
      <c r="H95" s="81">
        <v>16.12</v>
      </c>
      <c r="K95"/>
      <c r="L95"/>
      <c r="M95"/>
    </row>
    <row r="96" spans="1:14" x14ac:dyDescent="0.3">
      <c r="A96" s="85">
        <v>10819</v>
      </c>
      <c r="B96" s="86"/>
      <c r="C96" s="86"/>
      <c r="D96" s="87" t="s">
        <v>1047</v>
      </c>
      <c r="E96" s="81" t="s">
        <v>1048</v>
      </c>
      <c r="F96" s="87" t="s">
        <v>1066</v>
      </c>
      <c r="G96" s="119">
        <v>899</v>
      </c>
      <c r="H96" s="81">
        <v>13.05</v>
      </c>
      <c r="K96"/>
      <c r="L96"/>
      <c r="M96"/>
    </row>
    <row r="97" spans="1:13" x14ac:dyDescent="0.3">
      <c r="A97" s="88">
        <v>10820</v>
      </c>
      <c r="B97" s="89"/>
      <c r="C97" s="89"/>
      <c r="D97" s="90" t="s">
        <v>1047</v>
      </c>
      <c r="E97" s="81" t="s">
        <v>1048</v>
      </c>
      <c r="F97" s="90" t="s">
        <v>1067</v>
      </c>
      <c r="G97" s="119">
        <v>900</v>
      </c>
      <c r="H97" s="81">
        <v>17.690000000000001</v>
      </c>
      <c r="K97"/>
      <c r="L97"/>
      <c r="M97"/>
    </row>
    <row r="98" spans="1:13" x14ac:dyDescent="0.3">
      <c r="A98" s="85">
        <v>10821</v>
      </c>
      <c r="B98" s="86"/>
      <c r="C98" s="86"/>
      <c r="D98" s="87" t="s">
        <v>1047</v>
      </c>
      <c r="E98" s="81" t="s">
        <v>1048</v>
      </c>
      <c r="F98" s="87" t="s">
        <v>1068</v>
      </c>
      <c r="G98" s="119">
        <v>1281</v>
      </c>
      <c r="H98" s="81">
        <v>37.1</v>
      </c>
      <c r="K98"/>
      <c r="L98"/>
      <c r="M98"/>
    </row>
    <row r="99" spans="1:13" x14ac:dyDescent="0.3">
      <c r="A99" s="85">
        <v>10822</v>
      </c>
      <c r="B99" s="86"/>
      <c r="C99" s="86"/>
      <c r="D99" s="87" t="s">
        <v>1047</v>
      </c>
      <c r="E99" s="81" t="s">
        <v>1048</v>
      </c>
      <c r="F99" s="87" t="s">
        <v>1069</v>
      </c>
      <c r="G99" s="119">
        <v>1368</v>
      </c>
      <c r="H99" s="81">
        <v>17.37</v>
      </c>
      <c r="K99"/>
      <c r="L99"/>
      <c r="M99"/>
    </row>
    <row r="100" spans="1:13" x14ac:dyDescent="0.3">
      <c r="A100" s="85">
        <v>10823</v>
      </c>
      <c r="B100" s="86"/>
      <c r="C100" s="86"/>
      <c r="D100" s="87" t="s">
        <v>1047</v>
      </c>
      <c r="E100" s="81" t="s">
        <v>1048</v>
      </c>
      <c r="F100" s="87" t="s">
        <v>1070</v>
      </c>
      <c r="G100" s="119">
        <v>1820</v>
      </c>
      <c r="H100" s="81">
        <v>24.72</v>
      </c>
      <c r="K100"/>
      <c r="L100"/>
      <c r="M100"/>
    </row>
    <row r="101" spans="1:13" x14ac:dyDescent="0.3">
      <c r="A101" s="88">
        <v>10824</v>
      </c>
      <c r="B101" s="89"/>
      <c r="C101" s="89"/>
      <c r="D101" s="90" t="s">
        <v>1047</v>
      </c>
      <c r="E101" s="81" t="s">
        <v>1048</v>
      </c>
      <c r="F101" s="90" t="s">
        <v>1071</v>
      </c>
      <c r="G101" s="119">
        <v>579</v>
      </c>
      <c r="H101" s="81">
        <v>12.71</v>
      </c>
      <c r="K101"/>
      <c r="L101"/>
      <c r="M101"/>
    </row>
    <row r="102" spans="1:13" x14ac:dyDescent="0.3">
      <c r="A102" s="85">
        <v>10825</v>
      </c>
      <c r="B102" s="86"/>
      <c r="C102" s="86"/>
      <c r="D102" s="87" t="s">
        <v>1047</v>
      </c>
      <c r="E102" s="81" t="s">
        <v>1048</v>
      </c>
      <c r="F102" s="87" t="s">
        <v>1072</v>
      </c>
      <c r="G102" s="119">
        <v>638</v>
      </c>
      <c r="H102" s="81">
        <v>10.96</v>
      </c>
      <c r="K102"/>
      <c r="L102"/>
      <c r="M102"/>
    </row>
    <row r="103" spans="1:13" ht="28.8" x14ac:dyDescent="0.3">
      <c r="A103" s="85">
        <v>10826</v>
      </c>
      <c r="B103" s="86"/>
      <c r="C103" s="86"/>
      <c r="D103" s="87" t="s">
        <v>1047</v>
      </c>
      <c r="E103" s="81" t="s">
        <v>1048</v>
      </c>
      <c r="F103" s="87" t="s">
        <v>1073</v>
      </c>
      <c r="G103" s="119">
        <v>640</v>
      </c>
      <c r="H103" s="81">
        <v>13.91</v>
      </c>
      <c r="K103"/>
      <c r="L103"/>
      <c r="M103"/>
    </row>
    <row r="104" spans="1:13" x14ac:dyDescent="0.3">
      <c r="A104" s="85">
        <v>10827</v>
      </c>
      <c r="B104" s="86"/>
      <c r="C104" s="86"/>
      <c r="D104" s="87" t="s">
        <v>1047</v>
      </c>
      <c r="E104" s="81" t="s">
        <v>1048</v>
      </c>
      <c r="F104" s="87" t="s">
        <v>1074</v>
      </c>
      <c r="G104" s="119">
        <v>358</v>
      </c>
      <c r="H104" s="81">
        <v>9.2200000000000006</v>
      </c>
      <c r="K104"/>
      <c r="L104"/>
      <c r="M104"/>
    </row>
    <row r="105" spans="1:13" x14ac:dyDescent="0.3">
      <c r="A105" s="85">
        <v>10828</v>
      </c>
      <c r="B105" s="86"/>
      <c r="C105" s="86"/>
      <c r="D105" s="87" t="s">
        <v>1047</v>
      </c>
      <c r="E105" s="81" t="s">
        <v>1048</v>
      </c>
      <c r="F105" s="87" t="s">
        <v>1075</v>
      </c>
      <c r="G105" s="119">
        <v>793</v>
      </c>
      <c r="H105" s="81">
        <v>10.64</v>
      </c>
      <c r="K105"/>
      <c r="L105"/>
      <c r="M105"/>
    </row>
    <row r="106" spans="1:13" x14ac:dyDescent="0.3">
      <c r="A106" s="85">
        <v>10817</v>
      </c>
      <c r="B106" s="86"/>
      <c r="C106" s="86"/>
      <c r="D106" s="87" t="s">
        <v>1047</v>
      </c>
      <c r="E106" s="81" t="s">
        <v>1048</v>
      </c>
      <c r="F106" s="87" t="s">
        <v>1076</v>
      </c>
      <c r="G106" s="119">
        <v>1627</v>
      </c>
      <c r="H106" s="81">
        <v>43.87</v>
      </c>
      <c r="K106"/>
      <c r="L106"/>
      <c r="M106"/>
    </row>
    <row r="107" spans="1:13" x14ac:dyDescent="0.3">
      <c r="A107" s="88">
        <v>10401</v>
      </c>
      <c r="B107" s="89"/>
      <c r="C107" s="89"/>
      <c r="D107" s="90" t="s">
        <v>1077</v>
      </c>
      <c r="E107" s="81" t="s">
        <v>1078</v>
      </c>
      <c r="F107" s="90" t="s">
        <v>1079</v>
      </c>
      <c r="G107" s="119">
        <v>812</v>
      </c>
      <c r="H107" s="81">
        <v>9.98</v>
      </c>
      <c r="K107"/>
      <c r="L107"/>
      <c r="M107"/>
    </row>
    <row r="108" spans="1:13" x14ac:dyDescent="0.3">
      <c r="A108" s="85">
        <v>10402</v>
      </c>
      <c r="B108" s="86"/>
      <c r="C108" s="86"/>
      <c r="D108" s="87" t="s">
        <v>1077</v>
      </c>
      <c r="E108" s="81" t="s">
        <v>1078</v>
      </c>
      <c r="F108" s="87" t="s">
        <v>1080</v>
      </c>
      <c r="G108" s="119">
        <v>1331</v>
      </c>
      <c r="H108" s="81">
        <v>10.91</v>
      </c>
      <c r="K108"/>
      <c r="L108"/>
      <c r="M108"/>
    </row>
    <row r="109" spans="1:13" x14ac:dyDescent="0.3">
      <c r="A109" s="85">
        <v>10403</v>
      </c>
      <c r="B109" s="86"/>
      <c r="C109" s="86"/>
      <c r="D109" s="87" t="s">
        <v>1077</v>
      </c>
      <c r="E109" s="81" t="s">
        <v>1078</v>
      </c>
      <c r="F109" s="87" t="s">
        <v>1081</v>
      </c>
      <c r="G109" s="119">
        <v>931</v>
      </c>
      <c r="H109" s="81">
        <v>30.72</v>
      </c>
      <c r="K109"/>
      <c r="L109"/>
      <c r="M109"/>
    </row>
    <row r="110" spans="1:13" x14ac:dyDescent="0.3">
      <c r="A110" s="85">
        <v>10404</v>
      </c>
      <c r="B110" s="86"/>
      <c r="C110" s="86"/>
      <c r="D110" s="87" t="s">
        <v>1077</v>
      </c>
      <c r="E110" s="81" t="s">
        <v>1078</v>
      </c>
      <c r="F110" s="87" t="s">
        <v>1082</v>
      </c>
      <c r="G110" s="119">
        <v>998</v>
      </c>
      <c r="H110" s="81">
        <v>21.62</v>
      </c>
      <c r="K110"/>
      <c r="L110"/>
      <c r="M110"/>
    </row>
    <row r="111" spans="1:13" x14ac:dyDescent="0.3">
      <c r="A111" s="85">
        <v>10405</v>
      </c>
      <c r="B111" s="86"/>
      <c r="C111" s="86"/>
      <c r="D111" s="87" t="s">
        <v>1077</v>
      </c>
      <c r="E111" s="81" t="s">
        <v>1078</v>
      </c>
      <c r="F111" s="87" t="s">
        <v>1083</v>
      </c>
      <c r="G111" s="119">
        <v>3667</v>
      </c>
      <c r="H111" s="81">
        <v>49.28</v>
      </c>
      <c r="K111"/>
      <c r="L111"/>
      <c r="M111"/>
    </row>
    <row r="112" spans="1:13" x14ac:dyDescent="0.3">
      <c r="A112" s="85">
        <v>10406</v>
      </c>
      <c r="B112" s="86"/>
      <c r="C112" s="86"/>
      <c r="D112" s="87" t="s">
        <v>1077</v>
      </c>
      <c r="E112" s="81" t="s">
        <v>1078</v>
      </c>
      <c r="F112" s="87" t="s">
        <v>1084</v>
      </c>
      <c r="G112" s="119">
        <v>881</v>
      </c>
      <c r="H112" s="81">
        <v>15.89</v>
      </c>
      <c r="K112"/>
      <c r="L112"/>
      <c r="M112"/>
    </row>
    <row r="113" spans="1:13" x14ac:dyDescent="0.3">
      <c r="A113" s="85">
        <v>10407</v>
      </c>
      <c r="B113" s="86"/>
      <c r="C113" s="86"/>
      <c r="D113" s="87" t="s">
        <v>1077</v>
      </c>
      <c r="E113" s="81" t="s">
        <v>1078</v>
      </c>
      <c r="F113" s="87" t="s">
        <v>1085</v>
      </c>
      <c r="G113" s="119">
        <v>748</v>
      </c>
      <c r="H113" s="81">
        <v>33.49</v>
      </c>
      <c r="K113"/>
      <c r="L113"/>
      <c r="M113"/>
    </row>
    <row r="114" spans="1:13" x14ac:dyDescent="0.3">
      <c r="A114" s="85">
        <v>10408</v>
      </c>
      <c r="B114" s="86"/>
      <c r="C114" s="86"/>
      <c r="D114" s="87" t="s">
        <v>1077</v>
      </c>
      <c r="E114" s="81" t="s">
        <v>1078</v>
      </c>
      <c r="F114" s="87" t="s">
        <v>1086</v>
      </c>
      <c r="G114" s="119">
        <v>2015</v>
      </c>
      <c r="H114" s="81">
        <v>40.479999999999997</v>
      </c>
      <c r="K114"/>
      <c r="L114"/>
      <c r="M114"/>
    </row>
    <row r="115" spans="1:13" x14ac:dyDescent="0.3">
      <c r="A115" s="88">
        <v>10409</v>
      </c>
      <c r="B115" s="89"/>
      <c r="C115" s="89"/>
      <c r="D115" s="90" t="s">
        <v>1077</v>
      </c>
      <c r="E115" s="81" t="s">
        <v>1078</v>
      </c>
      <c r="F115" s="90" t="s">
        <v>1087</v>
      </c>
      <c r="G115" s="119">
        <v>976</v>
      </c>
      <c r="H115" s="81">
        <v>17.600000000000001</v>
      </c>
      <c r="K115"/>
      <c r="L115"/>
      <c r="M115"/>
    </row>
    <row r="116" spans="1:13" x14ac:dyDescent="0.3">
      <c r="A116" s="85">
        <v>10410</v>
      </c>
      <c r="B116" s="86"/>
      <c r="C116" s="86"/>
      <c r="D116" s="87" t="s">
        <v>1077</v>
      </c>
      <c r="E116" s="81" t="s">
        <v>1078</v>
      </c>
      <c r="F116" s="87" t="s">
        <v>1088</v>
      </c>
      <c r="G116" s="119">
        <v>446</v>
      </c>
      <c r="H116" s="81">
        <v>11.44</v>
      </c>
      <c r="K116"/>
      <c r="L116"/>
      <c r="M116"/>
    </row>
    <row r="117" spans="1:13" x14ac:dyDescent="0.3">
      <c r="A117" s="85">
        <v>10411</v>
      </c>
      <c r="B117" s="86"/>
      <c r="C117" s="86"/>
      <c r="D117" s="87" t="s">
        <v>1077</v>
      </c>
      <c r="E117" s="81" t="s">
        <v>1078</v>
      </c>
      <c r="F117" s="87" t="s">
        <v>1089</v>
      </c>
      <c r="G117" s="119">
        <v>1444</v>
      </c>
      <c r="H117" s="81">
        <v>17.37</v>
      </c>
      <c r="K117"/>
      <c r="L117"/>
      <c r="M117"/>
    </row>
    <row r="118" spans="1:13" x14ac:dyDescent="0.3">
      <c r="A118" s="85">
        <v>10412</v>
      </c>
      <c r="B118" s="86"/>
      <c r="C118" s="86"/>
      <c r="D118" s="87" t="s">
        <v>1077</v>
      </c>
      <c r="E118" s="81" t="s">
        <v>1078</v>
      </c>
      <c r="F118" s="87" t="s">
        <v>1090</v>
      </c>
      <c r="G118" s="119">
        <v>915</v>
      </c>
      <c r="H118" s="81">
        <v>8.85</v>
      </c>
      <c r="K118"/>
      <c r="L118"/>
      <c r="M118"/>
    </row>
    <row r="119" spans="1:13" x14ac:dyDescent="0.3">
      <c r="A119" s="91">
        <v>10413</v>
      </c>
      <c r="B119" s="92"/>
      <c r="C119" s="92"/>
      <c r="D119" s="87" t="s">
        <v>1077</v>
      </c>
      <c r="E119" s="81" t="s">
        <v>1078</v>
      </c>
      <c r="F119" s="93" t="s">
        <v>3016</v>
      </c>
      <c r="G119" s="119">
        <v>984</v>
      </c>
      <c r="H119" s="81">
        <v>18.36</v>
      </c>
      <c r="K119"/>
      <c r="L119"/>
      <c r="M119"/>
    </row>
    <row r="120" spans="1:13" x14ac:dyDescent="0.3">
      <c r="A120" s="91">
        <v>10414</v>
      </c>
      <c r="B120" s="92"/>
      <c r="C120" s="92"/>
      <c r="D120" s="87" t="s">
        <v>1077</v>
      </c>
      <c r="E120" s="81" t="s">
        <v>1078</v>
      </c>
      <c r="F120" s="93" t="s">
        <v>1091</v>
      </c>
      <c r="G120" s="119">
        <v>2699</v>
      </c>
      <c r="H120" s="81">
        <v>17.760000000000002</v>
      </c>
      <c r="K120"/>
      <c r="L120"/>
      <c r="M120"/>
    </row>
    <row r="121" spans="1:13" x14ac:dyDescent="0.3">
      <c r="A121" s="91">
        <v>10415</v>
      </c>
      <c r="B121" s="92"/>
      <c r="C121" s="92"/>
      <c r="D121" s="87" t="s">
        <v>1077</v>
      </c>
      <c r="E121" s="81" t="s">
        <v>1078</v>
      </c>
      <c r="F121" s="93" t="s">
        <v>1092</v>
      </c>
      <c r="G121" s="119">
        <v>1212</v>
      </c>
      <c r="H121" s="81">
        <v>9.49</v>
      </c>
      <c r="K121"/>
      <c r="L121"/>
      <c r="M121"/>
    </row>
    <row r="122" spans="1:13" x14ac:dyDescent="0.3">
      <c r="A122" s="91">
        <v>10416</v>
      </c>
      <c r="B122" s="92"/>
      <c r="C122" s="92"/>
      <c r="D122" s="87" t="s">
        <v>1077</v>
      </c>
      <c r="E122" s="81" t="s">
        <v>1078</v>
      </c>
      <c r="F122" s="93" t="s">
        <v>1093</v>
      </c>
      <c r="G122" s="119">
        <v>869</v>
      </c>
      <c r="H122" s="81">
        <v>23.76</v>
      </c>
      <c r="K122"/>
      <c r="L122"/>
      <c r="M122"/>
    </row>
    <row r="123" spans="1:13" x14ac:dyDescent="0.3">
      <c r="A123" s="91">
        <v>10417</v>
      </c>
      <c r="B123" s="92"/>
      <c r="C123" s="92"/>
      <c r="D123" s="87" t="s">
        <v>1077</v>
      </c>
      <c r="E123" s="81" t="s">
        <v>1078</v>
      </c>
      <c r="F123" s="93" t="s">
        <v>1094</v>
      </c>
      <c r="G123" s="119">
        <v>1351</v>
      </c>
      <c r="H123" s="81">
        <v>58.1</v>
      </c>
      <c r="K123"/>
      <c r="L123"/>
      <c r="M123"/>
    </row>
    <row r="124" spans="1:13" x14ac:dyDescent="0.3">
      <c r="A124" s="91">
        <v>10418</v>
      </c>
      <c r="B124" s="92"/>
      <c r="C124" s="92"/>
      <c r="D124" s="87" t="s">
        <v>1077</v>
      </c>
      <c r="E124" s="81" t="s">
        <v>1078</v>
      </c>
      <c r="F124" s="93" t="s">
        <v>1095</v>
      </c>
      <c r="G124" s="119">
        <v>363</v>
      </c>
      <c r="H124" s="81">
        <v>3.87</v>
      </c>
      <c r="K124"/>
      <c r="L124"/>
      <c r="M124"/>
    </row>
    <row r="125" spans="1:13" x14ac:dyDescent="0.3">
      <c r="A125" s="91">
        <v>10419</v>
      </c>
      <c r="B125" s="92"/>
      <c r="C125" s="92"/>
      <c r="D125" s="87" t="s">
        <v>1077</v>
      </c>
      <c r="E125" s="81" t="s">
        <v>1078</v>
      </c>
      <c r="F125" s="93" t="s">
        <v>1096</v>
      </c>
      <c r="G125" s="119">
        <v>482</v>
      </c>
      <c r="H125" s="81">
        <v>4.76</v>
      </c>
      <c r="K125"/>
      <c r="L125"/>
      <c r="M125"/>
    </row>
    <row r="126" spans="1:13" x14ac:dyDescent="0.3">
      <c r="A126" s="91">
        <v>10420</v>
      </c>
      <c r="B126" s="92"/>
      <c r="C126" s="92"/>
      <c r="D126" s="87" t="s">
        <v>1077</v>
      </c>
      <c r="E126" s="81" t="s">
        <v>1078</v>
      </c>
      <c r="F126" s="93" t="s">
        <v>1097</v>
      </c>
      <c r="G126" s="119">
        <v>234</v>
      </c>
      <c r="H126" s="81">
        <v>7.92</v>
      </c>
      <c r="K126"/>
      <c r="L126"/>
      <c r="M126"/>
    </row>
    <row r="127" spans="1:13" x14ac:dyDescent="0.3">
      <c r="A127" s="91">
        <v>10421</v>
      </c>
      <c r="B127" s="92"/>
      <c r="C127" s="92"/>
      <c r="D127" s="87" t="s">
        <v>1077</v>
      </c>
      <c r="E127" s="81" t="s">
        <v>1078</v>
      </c>
      <c r="F127" s="93" t="s">
        <v>1098</v>
      </c>
      <c r="G127" s="119">
        <v>325</v>
      </c>
      <c r="H127" s="81">
        <v>5.97</v>
      </c>
      <c r="K127"/>
      <c r="L127"/>
      <c r="M127"/>
    </row>
    <row r="128" spans="1:13" x14ac:dyDescent="0.3">
      <c r="A128" s="91">
        <v>10422</v>
      </c>
      <c r="B128" s="92"/>
      <c r="C128" s="92"/>
      <c r="D128" s="87" t="s">
        <v>1077</v>
      </c>
      <c r="E128" s="81" t="s">
        <v>1078</v>
      </c>
      <c r="F128" s="93" t="s">
        <v>1099</v>
      </c>
      <c r="G128" s="119">
        <v>228</v>
      </c>
      <c r="H128" s="81">
        <v>4.29</v>
      </c>
      <c r="K128"/>
      <c r="L128"/>
      <c r="M128"/>
    </row>
    <row r="129" spans="1:13" x14ac:dyDescent="0.3">
      <c r="A129" s="91">
        <v>10423</v>
      </c>
      <c r="B129" s="92"/>
      <c r="C129" s="92"/>
      <c r="D129" s="87" t="s">
        <v>1077</v>
      </c>
      <c r="E129" s="81" t="s">
        <v>1078</v>
      </c>
      <c r="F129" s="93" t="s">
        <v>1100</v>
      </c>
      <c r="G129" s="119">
        <v>64</v>
      </c>
      <c r="H129" s="81">
        <v>1.71</v>
      </c>
      <c r="K129"/>
      <c r="L129"/>
      <c r="M129"/>
    </row>
    <row r="130" spans="1:13" x14ac:dyDescent="0.3">
      <c r="A130" s="91">
        <v>10424</v>
      </c>
      <c r="B130" s="92"/>
      <c r="C130" s="92"/>
      <c r="D130" s="87" t="s">
        <v>1077</v>
      </c>
      <c r="E130" s="81" t="s">
        <v>1078</v>
      </c>
      <c r="F130" s="93" t="s">
        <v>1101</v>
      </c>
      <c r="G130" s="119">
        <v>227</v>
      </c>
      <c r="H130" s="81">
        <v>6.47</v>
      </c>
      <c r="K130"/>
      <c r="L130"/>
      <c r="M130"/>
    </row>
    <row r="131" spans="1:13" x14ac:dyDescent="0.3">
      <c r="A131" s="94">
        <v>10425</v>
      </c>
      <c r="B131" s="95"/>
      <c r="C131" s="95"/>
      <c r="D131" s="96" t="s">
        <v>1077</v>
      </c>
      <c r="E131" s="81" t="s">
        <v>1078</v>
      </c>
      <c r="F131" s="97" t="s">
        <v>1102</v>
      </c>
      <c r="G131" s="119">
        <v>380</v>
      </c>
      <c r="H131" s="81">
        <v>8.3699999999999992</v>
      </c>
      <c r="K131"/>
      <c r="L131"/>
      <c r="M131"/>
    </row>
    <row r="132" spans="1:13" x14ac:dyDescent="0.3">
      <c r="A132" s="91">
        <v>10426</v>
      </c>
      <c r="B132" s="92"/>
      <c r="C132" s="92"/>
      <c r="D132" s="87" t="s">
        <v>1077</v>
      </c>
      <c r="E132" s="81" t="s">
        <v>1078</v>
      </c>
      <c r="F132" s="93" t="s">
        <v>1103</v>
      </c>
      <c r="G132" s="119">
        <v>343</v>
      </c>
      <c r="H132" s="81">
        <v>15.9</v>
      </c>
      <c r="K132"/>
      <c r="L132"/>
      <c r="M132"/>
    </row>
    <row r="133" spans="1:13" x14ac:dyDescent="0.3">
      <c r="A133" s="91">
        <v>10427</v>
      </c>
      <c r="B133" s="92"/>
      <c r="C133" s="92"/>
      <c r="D133" s="87" t="s">
        <v>1077</v>
      </c>
      <c r="E133" s="81" t="s">
        <v>1078</v>
      </c>
      <c r="F133" s="93" t="s">
        <v>1104</v>
      </c>
      <c r="G133" s="119">
        <v>459</v>
      </c>
      <c r="H133" s="81">
        <v>17.5</v>
      </c>
      <c r="K133"/>
      <c r="L133"/>
      <c r="M133"/>
    </row>
    <row r="134" spans="1:13" x14ac:dyDescent="0.3">
      <c r="A134" s="91">
        <v>10428</v>
      </c>
      <c r="B134" s="92"/>
      <c r="C134" s="92"/>
      <c r="D134" s="87" t="s">
        <v>1077</v>
      </c>
      <c r="E134" s="81" t="s">
        <v>1078</v>
      </c>
      <c r="F134" s="93" t="s">
        <v>1105</v>
      </c>
      <c r="G134" s="119">
        <v>387</v>
      </c>
      <c r="H134" s="81">
        <v>13.17</v>
      </c>
      <c r="K134"/>
      <c r="L134"/>
      <c r="M134"/>
    </row>
    <row r="135" spans="1:13" x14ac:dyDescent="0.3">
      <c r="A135" s="100">
        <v>10501</v>
      </c>
      <c r="B135" s="81"/>
      <c r="C135" s="81"/>
      <c r="D135" s="81" t="s">
        <v>1077</v>
      </c>
      <c r="E135" s="81" t="s">
        <v>1078</v>
      </c>
      <c r="F135" s="81" t="s">
        <v>1106</v>
      </c>
      <c r="G135" s="119">
        <v>1712</v>
      </c>
      <c r="H135" s="81">
        <v>24.18</v>
      </c>
      <c r="K135"/>
      <c r="L135"/>
      <c r="M135"/>
    </row>
    <row r="136" spans="1:13" x14ac:dyDescent="0.3">
      <c r="A136" s="91">
        <v>10502</v>
      </c>
      <c r="B136" s="92"/>
      <c r="C136" s="92"/>
      <c r="D136" s="87" t="s">
        <v>1077</v>
      </c>
      <c r="E136" s="81" t="s">
        <v>1078</v>
      </c>
      <c r="F136" s="93" t="s">
        <v>1107</v>
      </c>
      <c r="G136" s="119">
        <v>912</v>
      </c>
      <c r="H136" s="81">
        <v>20.57</v>
      </c>
      <c r="K136"/>
      <c r="L136"/>
      <c r="M136"/>
    </row>
    <row r="137" spans="1:13" x14ac:dyDescent="0.3">
      <c r="A137" s="91">
        <v>10503</v>
      </c>
      <c r="B137" s="92"/>
      <c r="C137" s="92"/>
      <c r="D137" s="87" t="s">
        <v>1077</v>
      </c>
      <c r="E137" s="81" t="s">
        <v>1078</v>
      </c>
      <c r="F137" s="93" t="s">
        <v>1108</v>
      </c>
      <c r="G137" s="119">
        <v>1253</v>
      </c>
      <c r="H137" s="81">
        <v>23.77</v>
      </c>
      <c r="K137"/>
      <c r="L137"/>
      <c r="M137"/>
    </row>
    <row r="138" spans="1:13" x14ac:dyDescent="0.3">
      <c r="A138" s="91">
        <v>10504</v>
      </c>
      <c r="B138" s="92"/>
      <c r="C138" s="92"/>
      <c r="D138" s="87" t="s">
        <v>1077</v>
      </c>
      <c r="E138" s="81" t="s">
        <v>1078</v>
      </c>
      <c r="F138" s="93" t="s">
        <v>1109</v>
      </c>
      <c r="G138" s="119">
        <v>4133</v>
      </c>
      <c r="H138" s="81">
        <v>37.9</v>
      </c>
      <c r="K138"/>
      <c r="L138"/>
      <c r="M138"/>
    </row>
    <row r="139" spans="1:13" x14ac:dyDescent="0.3">
      <c r="A139" s="91">
        <v>10505</v>
      </c>
      <c r="B139" s="92"/>
      <c r="C139" s="92"/>
      <c r="D139" s="87" t="s">
        <v>1077</v>
      </c>
      <c r="E139" s="81" t="s">
        <v>1078</v>
      </c>
      <c r="F139" s="93" t="s">
        <v>1110</v>
      </c>
      <c r="G139" s="119">
        <v>1061</v>
      </c>
      <c r="H139" s="81">
        <v>16.260000000000002</v>
      </c>
      <c r="K139"/>
      <c r="L139"/>
      <c r="M139"/>
    </row>
    <row r="140" spans="1:13" x14ac:dyDescent="0.3">
      <c r="A140" s="91">
        <v>10506</v>
      </c>
      <c r="B140" s="92"/>
      <c r="C140" s="92"/>
      <c r="D140" s="87" t="s">
        <v>1077</v>
      </c>
      <c r="E140" s="81" t="s">
        <v>1078</v>
      </c>
      <c r="F140" s="93" t="s">
        <v>1111</v>
      </c>
      <c r="G140" s="119">
        <v>1137</v>
      </c>
      <c r="H140" s="81">
        <v>12.76</v>
      </c>
      <c r="K140"/>
      <c r="L140"/>
      <c r="M140"/>
    </row>
    <row r="141" spans="1:13" x14ac:dyDescent="0.3">
      <c r="A141" s="91">
        <v>10507</v>
      </c>
      <c r="B141" s="92"/>
      <c r="C141" s="92"/>
      <c r="D141" s="87" t="s">
        <v>1077</v>
      </c>
      <c r="E141" s="81" t="s">
        <v>1078</v>
      </c>
      <c r="F141" s="93" t="s">
        <v>1112</v>
      </c>
      <c r="G141" s="119">
        <v>920</v>
      </c>
      <c r="H141" s="81">
        <v>19.98</v>
      </c>
      <c r="K141"/>
      <c r="L141"/>
      <c r="M141"/>
    </row>
    <row r="142" spans="1:13" x14ac:dyDescent="0.3">
      <c r="A142" s="91">
        <v>10508</v>
      </c>
      <c r="B142" s="92"/>
      <c r="C142" s="92"/>
      <c r="D142" s="87" t="s">
        <v>1077</v>
      </c>
      <c r="E142" s="81" t="s">
        <v>1078</v>
      </c>
      <c r="F142" s="93" t="s">
        <v>1113</v>
      </c>
      <c r="G142" s="119">
        <v>2160</v>
      </c>
      <c r="H142" s="81">
        <v>21.42</v>
      </c>
      <c r="K142"/>
      <c r="L142"/>
      <c r="M142"/>
    </row>
    <row r="143" spans="1:13" x14ac:dyDescent="0.3">
      <c r="A143" s="91">
        <v>10509</v>
      </c>
      <c r="B143" s="92"/>
      <c r="C143" s="92"/>
      <c r="D143" s="87" t="s">
        <v>1077</v>
      </c>
      <c r="E143" s="81" t="s">
        <v>1078</v>
      </c>
      <c r="F143" s="93" t="s">
        <v>3017</v>
      </c>
      <c r="G143" s="119">
        <v>1967</v>
      </c>
      <c r="H143" s="81">
        <v>42.98</v>
      </c>
      <c r="K143"/>
      <c r="L143"/>
      <c r="M143"/>
    </row>
    <row r="144" spans="1:13" x14ac:dyDescent="0.3">
      <c r="A144" s="91">
        <v>10510</v>
      </c>
      <c r="B144" s="92"/>
      <c r="C144" s="92"/>
      <c r="D144" s="87" t="s">
        <v>1077</v>
      </c>
      <c r="E144" s="81" t="s">
        <v>1078</v>
      </c>
      <c r="F144" s="93" t="s">
        <v>1114</v>
      </c>
      <c r="G144" s="119">
        <v>707</v>
      </c>
      <c r="H144" s="81">
        <v>12.17</v>
      </c>
      <c r="K144"/>
      <c r="L144"/>
      <c r="M144"/>
    </row>
    <row r="145" spans="1:13" x14ac:dyDescent="0.3">
      <c r="A145" s="91">
        <v>10511</v>
      </c>
      <c r="B145" s="92"/>
      <c r="C145" s="92"/>
      <c r="D145" s="87" t="s">
        <v>1077</v>
      </c>
      <c r="E145" s="81" t="s">
        <v>1078</v>
      </c>
      <c r="F145" s="93" t="s">
        <v>1115</v>
      </c>
      <c r="G145" s="119">
        <v>770</v>
      </c>
      <c r="H145" s="81">
        <v>15.66</v>
      </c>
      <c r="K145"/>
      <c r="L145"/>
      <c r="M145"/>
    </row>
    <row r="146" spans="1:13" x14ac:dyDescent="0.3">
      <c r="A146" s="91">
        <v>10512</v>
      </c>
      <c r="B146" s="92"/>
      <c r="C146" s="92"/>
      <c r="D146" s="87" t="s">
        <v>1077</v>
      </c>
      <c r="E146" s="81" t="s">
        <v>1078</v>
      </c>
      <c r="F146" s="93" t="s">
        <v>1116</v>
      </c>
      <c r="G146" s="119">
        <v>383</v>
      </c>
      <c r="H146" s="81">
        <v>5.54</v>
      </c>
      <c r="K146"/>
      <c r="L146"/>
      <c r="M146"/>
    </row>
    <row r="147" spans="1:13" x14ac:dyDescent="0.3">
      <c r="A147" s="85">
        <v>10901</v>
      </c>
      <c r="B147" s="86"/>
      <c r="C147" s="86"/>
      <c r="D147" s="87" t="s">
        <v>1077</v>
      </c>
      <c r="E147" s="81" t="s">
        <v>1078</v>
      </c>
      <c r="F147" s="87" t="s">
        <v>1117</v>
      </c>
      <c r="G147" s="119">
        <v>1605</v>
      </c>
      <c r="H147" s="81">
        <v>11.61</v>
      </c>
      <c r="K147"/>
      <c r="L147"/>
      <c r="M147"/>
    </row>
    <row r="148" spans="1:13" x14ac:dyDescent="0.3">
      <c r="A148" s="85">
        <v>10902</v>
      </c>
      <c r="B148" s="86"/>
      <c r="C148" s="86"/>
      <c r="D148" s="87" t="s">
        <v>1077</v>
      </c>
      <c r="E148" s="81" t="s">
        <v>1078</v>
      </c>
      <c r="F148" s="87" t="s">
        <v>1118</v>
      </c>
      <c r="G148" s="119">
        <v>2090</v>
      </c>
      <c r="H148" s="81">
        <v>38.96</v>
      </c>
      <c r="K148"/>
      <c r="L148"/>
      <c r="M148"/>
    </row>
    <row r="149" spans="1:13" x14ac:dyDescent="0.3">
      <c r="A149" s="85">
        <v>10903</v>
      </c>
      <c r="B149" s="86"/>
      <c r="C149" s="86"/>
      <c r="D149" s="87" t="s">
        <v>1077</v>
      </c>
      <c r="E149" s="81" t="s">
        <v>1078</v>
      </c>
      <c r="F149" s="87" t="s">
        <v>1119</v>
      </c>
      <c r="G149" s="119">
        <v>1081</v>
      </c>
      <c r="H149" s="81">
        <v>28.42</v>
      </c>
      <c r="K149"/>
      <c r="L149"/>
      <c r="M149"/>
    </row>
    <row r="150" spans="1:13" x14ac:dyDescent="0.3">
      <c r="A150" s="85">
        <v>10904</v>
      </c>
      <c r="B150" s="86"/>
      <c r="C150" s="86"/>
      <c r="D150" s="87" t="s">
        <v>1077</v>
      </c>
      <c r="E150" s="81" t="s">
        <v>1078</v>
      </c>
      <c r="F150" s="87" t="s">
        <v>1120</v>
      </c>
      <c r="G150" s="119">
        <v>1250</v>
      </c>
      <c r="H150" s="81">
        <v>9.94</v>
      </c>
      <c r="K150"/>
      <c r="L150"/>
      <c r="M150"/>
    </row>
    <row r="151" spans="1:13" x14ac:dyDescent="0.3">
      <c r="A151" s="85">
        <v>10905</v>
      </c>
      <c r="B151" s="86"/>
      <c r="C151" s="86"/>
      <c r="D151" s="87" t="s">
        <v>1077</v>
      </c>
      <c r="E151" s="81" t="s">
        <v>1078</v>
      </c>
      <c r="F151" s="87" t="s">
        <v>1121</v>
      </c>
      <c r="G151" s="119">
        <v>3546</v>
      </c>
      <c r="H151" s="81">
        <v>31.34</v>
      </c>
      <c r="K151"/>
      <c r="L151"/>
      <c r="M151"/>
    </row>
    <row r="152" spans="1:13" x14ac:dyDescent="0.3">
      <c r="A152" s="85">
        <v>10906</v>
      </c>
      <c r="B152" s="86"/>
      <c r="C152" s="86"/>
      <c r="D152" s="87" t="s">
        <v>1077</v>
      </c>
      <c r="E152" s="81" t="s">
        <v>1078</v>
      </c>
      <c r="F152" s="87" t="s">
        <v>1122</v>
      </c>
      <c r="G152" s="119">
        <v>748</v>
      </c>
      <c r="H152" s="81">
        <v>17.100000000000001</v>
      </c>
      <c r="K152"/>
      <c r="L152"/>
      <c r="M152"/>
    </row>
    <row r="153" spans="1:13" x14ac:dyDescent="0.3">
      <c r="A153" s="85">
        <v>10907</v>
      </c>
      <c r="B153" s="86"/>
      <c r="C153" s="86"/>
      <c r="D153" s="87" t="s">
        <v>1077</v>
      </c>
      <c r="E153" s="81" t="s">
        <v>1078</v>
      </c>
      <c r="F153" s="87" t="s">
        <v>1123</v>
      </c>
      <c r="G153" s="119">
        <v>1501</v>
      </c>
      <c r="H153" s="81">
        <v>20.66</v>
      </c>
      <c r="K153"/>
      <c r="L153"/>
      <c r="M153"/>
    </row>
    <row r="154" spans="1:13" x14ac:dyDescent="0.3">
      <c r="A154" s="85">
        <v>10908</v>
      </c>
      <c r="B154" s="86"/>
      <c r="C154" s="86"/>
      <c r="D154" s="87" t="s">
        <v>1077</v>
      </c>
      <c r="E154" s="81" t="s">
        <v>1078</v>
      </c>
      <c r="F154" s="87" t="s">
        <v>1124</v>
      </c>
      <c r="G154" s="119">
        <v>1443</v>
      </c>
      <c r="H154" s="81">
        <v>31.32</v>
      </c>
      <c r="K154"/>
      <c r="L154"/>
      <c r="M154"/>
    </row>
    <row r="155" spans="1:13" x14ac:dyDescent="0.3">
      <c r="A155" s="85">
        <v>10909</v>
      </c>
      <c r="B155" s="86"/>
      <c r="C155" s="86"/>
      <c r="D155" s="87" t="s">
        <v>1077</v>
      </c>
      <c r="E155" s="81" t="s">
        <v>1078</v>
      </c>
      <c r="F155" s="87" t="s">
        <v>1125</v>
      </c>
      <c r="G155" s="119">
        <v>1136</v>
      </c>
      <c r="H155" s="81">
        <v>13.87</v>
      </c>
      <c r="K155"/>
      <c r="L155"/>
      <c r="M155"/>
    </row>
    <row r="156" spans="1:13" x14ac:dyDescent="0.3">
      <c r="A156" s="85">
        <v>10910</v>
      </c>
      <c r="B156" s="86"/>
      <c r="C156" s="86"/>
      <c r="D156" s="87" t="s">
        <v>1077</v>
      </c>
      <c r="E156" s="81" t="s">
        <v>1078</v>
      </c>
      <c r="F156" s="87" t="s">
        <v>1126</v>
      </c>
      <c r="G156" s="119">
        <v>1345</v>
      </c>
      <c r="H156" s="81">
        <v>15.87</v>
      </c>
      <c r="K156"/>
      <c r="L156"/>
      <c r="M156"/>
    </row>
    <row r="157" spans="1:13" x14ac:dyDescent="0.3">
      <c r="A157" s="85">
        <v>10911</v>
      </c>
      <c r="B157" s="86"/>
      <c r="C157" s="86"/>
      <c r="D157" s="87" t="s">
        <v>1077</v>
      </c>
      <c r="E157" s="81" t="s">
        <v>1078</v>
      </c>
      <c r="F157" s="87" t="s">
        <v>1127</v>
      </c>
      <c r="G157" s="119">
        <v>1146</v>
      </c>
      <c r="H157" s="81">
        <v>20.52</v>
      </c>
      <c r="K157"/>
      <c r="L157"/>
      <c r="M157"/>
    </row>
    <row r="158" spans="1:13" x14ac:dyDescent="0.3">
      <c r="A158" s="98">
        <v>10912</v>
      </c>
      <c r="B158" s="99"/>
      <c r="C158" s="99"/>
      <c r="D158" s="96" t="s">
        <v>1077</v>
      </c>
      <c r="E158" s="81" t="s">
        <v>1078</v>
      </c>
      <c r="F158" s="96" t="s">
        <v>1128</v>
      </c>
      <c r="G158" s="119">
        <v>1877</v>
      </c>
      <c r="H158" s="81">
        <v>32.29</v>
      </c>
      <c r="K158"/>
      <c r="L158"/>
      <c r="M158"/>
    </row>
    <row r="159" spans="1:13" x14ac:dyDescent="0.3">
      <c r="A159" s="85">
        <v>10913</v>
      </c>
      <c r="B159" s="86"/>
      <c r="C159" s="86"/>
      <c r="D159" s="87" t="s">
        <v>1077</v>
      </c>
      <c r="E159" s="81" t="s">
        <v>1078</v>
      </c>
      <c r="F159" s="87" t="s">
        <v>1129</v>
      </c>
      <c r="G159" s="119">
        <v>666</v>
      </c>
      <c r="H159" s="81">
        <v>19.940000000000001</v>
      </c>
      <c r="K159"/>
      <c r="L159"/>
      <c r="M159"/>
    </row>
    <row r="160" spans="1:13" x14ac:dyDescent="0.3">
      <c r="A160" s="102">
        <v>10914</v>
      </c>
      <c r="B160" s="82"/>
      <c r="C160" s="82"/>
      <c r="D160" s="87" t="s">
        <v>1077</v>
      </c>
      <c r="E160" s="81" t="s">
        <v>1078</v>
      </c>
      <c r="F160" s="87" t="s">
        <v>1130</v>
      </c>
      <c r="G160" s="119">
        <v>1525</v>
      </c>
      <c r="H160" s="81">
        <v>26.17</v>
      </c>
      <c r="K160"/>
      <c r="L160"/>
      <c r="M160"/>
    </row>
    <row r="161" spans="1:13" x14ac:dyDescent="0.3">
      <c r="A161" s="100">
        <v>10915</v>
      </c>
      <c r="B161" s="81"/>
      <c r="C161" s="81"/>
      <c r="D161" s="87" t="s">
        <v>1077</v>
      </c>
      <c r="E161" s="81" t="s">
        <v>1078</v>
      </c>
      <c r="F161" s="101" t="s">
        <v>1131</v>
      </c>
      <c r="G161" s="119">
        <v>1007</v>
      </c>
      <c r="H161" s="81">
        <v>9.24</v>
      </c>
      <c r="K161"/>
      <c r="L161"/>
      <c r="M161"/>
    </row>
    <row r="162" spans="1:13" x14ac:dyDescent="0.3">
      <c r="A162" s="85">
        <v>10916</v>
      </c>
      <c r="B162" s="86"/>
      <c r="C162" s="86"/>
      <c r="D162" s="87" t="s">
        <v>1077</v>
      </c>
      <c r="E162" s="81" t="s">
        <v>1078</v>
      </c>
      <c r="F162" s="87" t="s">
        <v>1132</v>
      </c>
      <c r="G162" s="119">
        <v>2436</v>
      </c>
      <c r="H162" s="81">
        <v>44.36</v>
      </c>
      <c r="K162"/>
      <c r="L162"/>
      <c r="M162"/>
    </row>
    <row r="163" spans="1:13" x14ac:dyDescent="0.3">
      <c r="A163" s="85">
        <v>10917</v>
      </c>
      <c r="B163" s="86"/>
      <c r="C163" s="86"/>
      <c r="D163" s="87" t="s">
        <v>1077</v>
      </c>
      <c r="E163" s="81" t="s">
        <v>1078</v>
      </c>
      <c r="F163" s="87" t="s">
        <v>1133</v>
      </c>
      <c r="G163" s="119">
        <v>7679</v>
      </c>
      <c r="H163" s="81">
        <v>36.47</v>
      </c>
      <c r="K163"/>
      <c r="L163"/>
      <c r="M163"/>
    </row>
    <row r="164" spans="1:13" x14ac:dyDescent="0.3">
      <c r="A164" s="85">
        <v>10918</v>
      </c>
      <c r="B164" s="86"/>
      <c r="C164" s="86"/>
      <c r="D164" s="87" t="s">
        <v>1077</v>
      </c>
      <c r="E164" s="81" t="s">
        <v>1078</v>
      </c>
      <c r="F164" s="87" t="s">
        <v>1134</v>
      </c>
      <c r="G164" s="119">
        <v>5908</v>
      </c>
      <c r="H164" s="81">
        <v>27.41</v>
      </c>
      <c r="K164"/>
      <c r="L164"/>
      <c r="M164"/>
    </row>
    <row r="165" spans="1:13" x14ac:dyDescent="0.3">
      <c r="A165" s="85">
        <v>10919</v>
      </c>
      <c r="B165" s="86"/>
      <c r="C165" s="86"/>
      <c r="D165" s="87" t="s">
        <v>1077</v>
      </c>
      <c r="E165" s="81" t="s">
        <v>1078</v>
      </c>
      <c r="F165" s="87" t="s">
        <v>1135</v>
      </c>
      <c r="G165" s="119">
        <v>2973</v>
      </c>
      <c r="H165" s="81">
        <v>43.74</v>
      </c>
      <c r="K165"/>
      <c r="L165"/>
      <c r="M165"/>
    </row>
    <row r="166" spans="1:13" x14ac:dyDescent="0.3">
      <c r="A166" s="85">
        <v>10920</v>
      </c>
      <c r="B166" s="86"/>
      <c r="C166" s="86"/>
      <c r="D166" s="87" t="s">
        <v>1077</v>
      </c>
      <c r="E166" s="81" t="s">
        <v>1078</v>
      </c>
      <c r="F166" s="87" t="s">
        <v>1136</v>
      </c>
      <c r="G166" s="119">
        <v>1653</v>
      </c>
      <c r="H166" s="81">
        <v>16.12</v>
      </c>
      <c r="K166"/>
      <c r="L166"/>
      <c r="M166"/>
    </row>
    <row r="167" spans="1:13" x14ac:dyDescent="0.3">
      <c r="A167" s="85">
        <v>10921</v>
      </c>
      <c r="B167" s="86"/>
      <c r="C167" s="86"/>
      <c r="D167" s="87" t="s">
        <v>1077</v>
      </c>
      <c r="E167" s="81" t="s">
        <v>1078</v>
      </c>
      <c r="F167" s="87" t="s">
        <v>1137</v>
      </c>
      <c r="G167" s="119">
        <v>1438</v>
      </c>
      <c r="H167" s="81">
        <v>17.03</v>
      </c>
      <c r="K167"/>
      <c r="L167"/>
      <c r="M167"/>
    </row>
    <row r="168" spans="1:13" x14ac:dyDescent="0.3">
      <c r="A168" s="85">
        <v>10922</v>
      </c>
      <c r="B168" s="86"/>
      <c r="C168" s="86"/>
      <c r="D168" s="87" t="s">
        <v>1077</v>
      </c>
      <c r="E168" s="81" t="s">
        <v>1078</v>
      </c>
      <c r="F168" s="87" t="s">
        <v>1138</v>
      </c>
      <c r="G168" s="119">
        <v>744</v>
      </c>
      <c r="H168" s="81">
        <v>22.3</v>
      </c>
      <c r="K168"/>
      <c r="L168"/>
      <c r="M168"/>
    </row>
    <row r="169" spans="1:13" x14ac:dyDescent="0.3">
      <c r="A169" s="85">
        <v>10923</v>
      </c>
      <c r="B169" s="86"/>
      <c r="C169" s="86"/>
      <c r="D169" s="87" t="s">
        <v>1077</v>
      </c>
      <c r="E169" s="81" t="s">
        <v>1078</v>
      </c>
      <c r="F169" s="87" t="s">
        <v>1139</v>
      </c>
      <c r="G169" s="119">
        <v>2002</v>
      </c>
      <c r="H169" s="81">
        <v>42.04</v>
      </c>
      <c r="K169"/>
      <c r="L169"/>
      <c r="M169"/>
    </row>
    <row r="170" spans="1:13" x14ac:dyDescent="0.3">
      <c r="A170" s="98">
        <v>10924</v>
      </c>
      <c r="B170" s="99"/>
      <c r="C170" s="99"/>
      <c r="D170" s="96" t="s">
        <v>1077</v>
      </c>
      <c r="E170" s="81" t="s">
        <v>1078</v>
      </c>
      <c r="F170" s="96" t="s">
        <v>1140</v>
      </c>
      <c r="G170" s="119">
        <v>1003</v>
      </c>
      <c r="H170" s="81">
        <v>29.12</v>
      </c>
      <c r="K170"/>
      <c r="L170"/>
      <c r="M170"/>
    </row>
    <row r="171" spans="1:13" x14ac:dyDescent="0.3">
      <c r="A171" s="85">
        <v>10925</v>
      </c>
      <c r="B171" s="86"/>
      <c r="C171" s="86"/>
      <c r="D171" s="87" t="s">
        <v>1077</v>
      </c>
      <c r="E171" s="81" t="s">
        <v>1078</v>
      </c>
      <c r="F171" s="87" t="s">
        <v>1141</v>
      </c>
      <c r="G171" s="119">
        <v>957</v>
      </c>
      <c r="H171" s="81">
        <v>20.2</v>
      </c>
      <c r="K171"/>
      <c r="L171"/>
      <c r="M171"/>
    </row>
    <row r="172" spans="1:13" x14ac:dyDescent="0.3">
      <c r="A172" s="85">
        <v>10926</v>
      </c>
      <c r="B172" s="86"/>
      <c r="C172" s="86"/>
      <c r="D172" s="87" t="s">
        <v>1077</v>
      </c>
      <c r="E172" s="81" t="s">
        <v>1078</v>
      </c>
      <c r="F172" s="87" t="s">
        <v>1142</v>
      </c>
      <c r="G172" s="119">
        <v>830</v>
      </c>
      <c r="H172" s="81">
        <v>39.799999999999997</v>
      </c>
      <c r="K172"/>
      <c r="L172"/>
      <c r="M172"/>
    </row>
    <row r="173" spans="1:13" x14ac:dyDescent="0.3">
      <c r="A173" s="85">
        <v>10928</v>
      </c>
      <c r="B173" s="86"/>
      <c r="C173" s="86"/>
      <c r="D173" s="87" t="s">
        <v>1077</v>
      </c>
      <c r="E173" s="81" t="s">
        <v>1078</v>
      </c>
      <c r="F173" s="87" t="s">
        <v>1143</v>
      </c>
      <c r="G173" s="119">
        <v>1423</v>
      </c>
      <c r="H173" s="81">
        <v>15.01</v>
      </c>
      <c r="K173"/>
      <c r="L173"/>
      <c r="M173"/>
    </row>
    <row r="174" spans="1:13" x14ac:dyDescent="0.3">
      <c r="A174" s="85">
        <v>10929</v>
      </c>
      <c r="B174" s="86"/>
      <c r="C174" s="86"/>
      <c r="D174" s="87" t="s">
        <v>1077</v>
      </c>
      <c r="E174" s="81" t="s">
        <v>1078</v>
      </c>
      <c r="F174" s="87" t="s">
        <v>1144</v>
      </c>
      <c r="G174" s="119">
        <v>807</v>
      </c>
      <c r="H174" s="81">
        <v>3.5</v>
      </c>
      <c r="K174"/>
      <c r="L174"/>
      <c r="M174"/>
    </row>
    <row r="175" spans="1:13" x14ac:dyDescent="0.3">
      <c r="A175" s="85">
        <v>10930</v>
      </c>
      <c r="B175" s="86"/>
      <c r="C175" s="86"/>
      <c r="D175" s="87" t="s">
        <v>1077</v>
      </c>
      <c r="E175" s="81" t="s">
        <v>1078</v>
      </c>
      <c r="F175" s="87" t="s">
        <v>1145</v>
      </c>
      <c r="G175" s="119">
        <v>752</v>
      </c>
      <c r="H175" s="81">
        <v>7.78</v>
      </c>
      <c r="K175"/>
      <c r="L175"/>
      <c r="M175"/>
    </row>
    <row r="176" spans="1:13" x14ac:dyDescent="0.3">
      <c r="A176" s="85">
        <v>10931</v>
      </c>
      <c r="B176" s="86"/>
      <c r="C176" s="86"/>
      <c r="D176" s="87" t="s">
        <v>1077</v>
      </c>
      <c r="E176" s="81" t="s">
        <v>1078</v>
      </c>
      <c r="F176" s="87" t="s">
        <v>1146</v>
      </c>
      <c r="G176" s="119">
        <v>291</v>
      </c>
      <c r="H176" s="81">
        <v>8.64</v>
      </c>
      <c r="K176"/>
      <c r="L176"/>
      <c r="M176"/>
    </row>
    <row r="177" spans="1:13" x14ac:dyDescent="0.3">
      <c r="A177" s="85">
        <v>10932</v>
      </c>
      <c r="B177" s="86"/>
      <c r="C177" s="86"/>
      <c r="D177" s="87" t="s">
        <v>1077</v>
      </c>
      <c r="E177" s="81" t="s">
        <v>1078</v>
      </c>
      <c r="F177" s="87" t="s">
        <v>1148</v>
      </c>
      <c r="G177" s="119">
        <v>267</v>
      </c>
      <c r="H177" s="81">
        <v>11.26</v>
      </c>
      <c r="K177"/>
      <c r="L177"/>
      <c r="M177"/>
    </row>
    <row r="178" spans="1:13" x14ac:dyDescent="0.3">
      <c r="A178" s="102">
        <v>20409</v>
      </c>
      <c r="B178" s="82"/>
      <c r="C178" s="82"/>
      <c r="D178" s="81" t="s">
        <v>1149</v>
      </c>
      <c r="E178" s="81" t="s">
        <v>1147</v>
      </c>
      <c r="F178" s="81" t="s">
        <v>1150</v>
      </c>
      <c r="G178" s="119">
        <v>3002</v>
      </c>
      <c r="H178" s="81">
        <v>50.19</v>
      </c>
      <c r="K178"/>
      <c r="L178"/>
      <c r="M178"/>
    </row>
    <row r="179" spans="1:13" x14ac:dyDescent="0.3">
      <c r="A179" s="102">
        <v>20418</v>
      </c>
      <c r="B179" s="82"/>
      <c r="C179" s="82"/>
      <c r="D179" s="81" t="s">
        <v>1149</v>
      </c>
      <c r="E179" s="81" t="s">
        <v>1147</v>
      </c>
      <c r="F179" s="81" t="s">
        <v>1151</v>
      </c>
      <c r="G179" s="119">
        <v>3906</v>
      </c>
      <c r="H179" s="81">
        <v>34.840000000000003</v>
      </c>
      <c r="K179"/>
      <c r="L179"/>
      <c r="M179"/>
    </row>
    <row r="180" spans="1:13" x14ac:dyDescent="0.3">
      <c r="A180" s="102">
        <v>20421</v>
      </c>
      <c r="B180" s="82"/>
      <c r="C180" s="82"/>
      <c r="D180" s="81" t="s">
        <v>1149</v>
      </c>
      <c r="E180" s="81" t="s">
        <v>1147</v>
      </c>
      <c r="F180" s="81" t="s">
        <v>1152</v>
      </c>
      <c r="G180" s="119">
        <v>4474</v>
      </c>
      <c r="H180" s="81">
        <v>36.76</v>
      </c>
      <c r="K180"/>
      <c r="L180"/>
      <c r="M180"/>
    </row>
    <row r="181" spans="1:13" x14ac:dyDescent="0.3">
      <c r="A181" s="102">
        <v>20425</v>
      </c>
      <c r="B181" s="82"/>
      <c r="C181" s="82"/>
      <c r="D181" s="81" t="s">
        <v>1149</v>
      </c>
      <c r="E181" s="81" t="s">
        <v>1147</v>
      </c>
      <c r="F181" s="81" t="s">
        <v>1153</v>
      </c>
      <c r="G181" s="119">
        <v>3228</v>
      </c>
      <c r="H181" s="81">
        <v>30.75</v>
      </c>
      <c r="K181"/>
      <c r="L181"/>
      <c r="M181"/>
    </row>
    <row r="182" spans="1:13" x14ac:dyDescent="0.3">
      <c r="A182" s="102">
        <v>20442</v>
      </c>
      <c r="B182" s="82"/>
      <c r="C182" s="82"/>
      <c r="D182" s="81" t="s">
        <v>1149</v>
      </c>
      <c r="E182" s="81" t="s">
        <v>1147</v>
      </c>
      <c r="F182" s="81" t="s">
        <v>1154</v>
      </c>
      <c r="G182" s="119">
        <v>3574</v>
      </c>
      <c r="H182" s="81">
        <v>42.88</v>
      </c>
      <c r="K182"/>
      <c r="L182"/>
      <c r="M182"/>
    </row>
    <row r="183" spans="1:13" x14ac:dyDescent="0.3">
      <c r="A183" s="102">
        <v>20501</v>
      </c>
      <c r="B183" s="82"/>
      <c r="C183" s="82"/>
      <c r="D183" s="81" t="s">
        <v>1149</v>
      </c>
      <c r="E183" s="81" t="s">
        <v>1147</v>
      </c>
      <c r="F183" s="81" t="s">
        <v>1155</v>
      </c>
      <c r="G183" s="119">
        <v>4680</v>
      </c>
      <c r="H183" s="81">
        <v>12.27</v>
      </c>
      <c r="K183"/>
      <c r="L183"/>
      <c r="M183"/>
    </row>
    <row r="184" spans="1:13" x14ac:dyDescent="0.3">
      <c r="A184" s="102">
        <v>20502</v>
      </c>
      <c r="B184" s="82"/>
      <c r="C184" s="82"/>
      <c r="D184" s="81" t="s">
        <v>1149</v>
      </c>
      <c r="E184" s="81" t="s">
        <v>1147</v>
      </c>
      <c r="F184" s="81" t="s">
        <v>1156</v>
      </c>
      <c r="G184" s="119">
        <v>2739</v>
      </c>
      <c r="H184" s="81">
        <v>46.68</v>
      </c>
      <c r="K184"/>
      <c r="L184"/>
      <c r="M184"/>
    </row>
    <row r="185" spans="1:13" x14ac:dyDescent="0.3">
      <c r="A185" s="102">
        <v>20503</v>
      </c>
      <c r="B185" s="82"/>
      <c r="C185" s="82"/>
      <c r="D185" s="81" t="s">
        <v>1149</v>
      </c>
      <c r="E185" s="81" t="s">
        <v>1147</v>
      </c>
      <c r="F185" s="81" t="s">
        <v>1157</v>
      </c>
      <c r="G185" s="119">
        <v>876</v>
      </c>
      <c r="H185" s="81">
        <v>71.5</v>
      </c>
      <c r="K185"/>
      <c r="L185"/>
      <c r="M185"/>
    </row>
    <row r="186" spans="1:13" x14ac:dyDescent="0.3">
      <c r="A186" s="102">
        <v>20504</v>
      </c>
      <c r="B186" s="82"/>
      <c r="C186" s="82"/>
      <c r="D186" s="81" t="s">
        <v>1149</v>
      </c>
      <c r="E186" s="81" t="s">
        <v>1147</v>
      </c>
      <c r="F186" s="81" t="s">
        <v>1158</v>
      </c>
      <c r="G186" s="119">
        <v>1227</v>
      </c>
      <c r="H186" s="81">
        <v>65.17</v>
      </c>
      <c r="K186"/>
      <c r="L186"/>
      <c r="M186"/>
    </row>
    <row r="187" spans="1:13" x14ac:dyDescent="0.3">
      <c r="A187" s="102">
        <v>20505</v>
      </c>
      <c r="B187" s="82"/>
      <c r="C187" s="82"/>
      <c r="D187" s="81" t="s">
        <v>1149</v>
      </c>
      <c r="E187" s="81" t="s">
        <v>1147</v>
      </c>
      <c r="F187" s="81" t="s">
        <v>1159</v>
      </c>
      <c r="G187" s="119">
        <v>4900</v>
      </c>
      <c r="H187" s="81">
        <v>120.84</v>
      </c>
      <c r="K187"/>
      <c r="L187"/>
      <c r="M187"/>
    </row>
    <row r="188" spans="1:13" x14ac:dyDescent="0.3">
      <c r="A188" s="102">
        <v>20506</v>
      </c>
      <c r="B188" s="82"/>
      <c r="C188" s="82"/>
      <c r="D188" s="81" t="s">
        <v>1149</v>
      </c>
      <c r="E188" s="81" t="s">
        <v>1147</v>
      </c>
      <c r="F188" s="81" t="s">
        <v>1160</v>
      </c>
      <c r="G188" s="119">
        <v>819</v>
      </c>
      <c r="H188" s="81">
        <v>74.7</v>
      </c>
      <c r="K188"/>
      <c r="L188"/>
      <c r="M188"/>
    </row>
    <row r="189" spans="1:13" x14ac:dyDescent="0.3">
      <c r="A189" s="102">
        <v>20508</v>
      </c>
      <c r="B189" s="82"/>
      <c r="C189" s="82"/>
      <c r="D189" s="81" t="s">
        <v>1149</v>
      </c>
      <c r="E189" s="81" t="s">
        <v>1147</v>
      </c>
      <c r="F189" s="81" t="s">
        <v>1161</v>
      </c>
      <c r="G189" s="119">
        <v>1186</v>
      </c>
      <c r="H189" s="81">
        <v>39.64</v>
      </c>
      <c r="K189"/>
      <c r="L189"/>
      <c r="M189"/>
    </row>
    <row r="190" spans="1:13" x14ac:dyDescent="0.3">
      <c r="A190" s="102">
        <v>20509</v>
      </c>
      <c r="B190" s="82"/>
      <c r="C190" s="82"/>
      <c r="D190" s="81" t="s">
        <v>1149</v>
      </c>
      <c r="E190" s="81" t="s">
        <v>1147</v>
      </c>
      <c r="F190" s="81" t="s">
        <v>1162</v>
      </c>
      <c r="G190" s="119">
        <v>1475</v>
      </c>
      <c r="H190" s="81">
        <v>54.92</v>
      </c>
      <c r="K190"/>
      <c r="L190"/>
      <c r="M190"/>
    </row>
    <row r="191" spans="1:13" x14ac:dyDescent="0.3">
      <c r="A191" s="102">
        <v>20511</v>
      </c>
      <c r="B191" s="82"/>
      <c r="C191" s="82"/>
      <c r="D191" s="81" t="s">
        <v>1149</v>
      </c>
      <c r="E191" s="81" t="s">
        <v>1147</v>
      </c>
      <c r="F191" s="81" t="s">
        <v>1163</v>
      </c>
      <c r="G191" s="119">
        <v>1352</v>
      </c>
      <c r="H191" s="81">
        <v>134.47999999999999</v>
      </c>
      <c r="K191"/>
      <c r="L191"/>
      <c r="M191"/>
    </row>
    <row r="192" spans="1:13" x14ac:dyDescent="0.3">
      <c r="A192" s="102">
        <v>20512</v>
      </c>
      <c r="B192" s="82"/>
      <c r="C192" s="82"/>
      <c r="D192" s="81" t="s">
        <v>1149</v>
      </c>
      <c r="E192" s="81" t="s">
        <v>1147</v>
      </c>
      <c r="F192" s="81" t="s">
        <v>1164</v>
      </c>
      <c r="G192" s="119">
        <v>1966</v>
      </c>
      <c r="H192" s="81">
        <v>49.63</v>
      </c>
      <c r="K192"/>
      <c r="L192"/>
      <c r="M192"/>
    </row>
    <row r="193" spans="1:13" x14ac:dyDescent="0.3">
      <c r="A193" s="102">
        <v>20513</v>
      </c>
      <c r="B193" s="82"/>
      <c r="C193" s="82"/>
      <c r="D193" s="81" t="s">
        <v>1149</v>
      </c>
      <c r="E193" s="81" t="s">
        <v>1147</v>
      </c>
      <c r="F193" s="81" t="s">
        <v>1165</v>
      </c>
      <c r="G193" s="119">
        <v>1749</v>
      </c>
      <c r="H193" s="81">
        <v>68.55</v>
      </c>
      <c r="K193"/>
      <c r="L193"/>
      <c r="M193"/>
    </row>
    <row r="194" spans="1:13" x14ac:dyDescent="0.3">
      <c r="A194" s="102">
        <v>20515</v>
      </c>
      <c r="B194" s="82"/>
      <c r="C194" s="82"/>
      <c r="D194" s="81" t="s">
        <v>1149</v>
      </c>
      <c r="E194" s="81" t="s">
        <v>1147</v>
      </c>
      <c r="F194" s="81" t="s">
        <v>1166</v>
      </c>
      <c r="G194" s="119">
        <v>3389</v>
      </c>
      <c r="H194" s="81">
        <v>58.89</v>
      </c>
      <c r="K194"/>
      <c r="L194"/>
      <c r="M194"/>
    </row>
    <row r="195" spans="1:13" x14ac:dyDescent="0.3">
      <c r="A195" s="102">
        <v>20518</v>
      </c>
      <c r="B195" s="82"/>
      <c r="C195" s="82"/>
      <c r="D195" s="81" t="s">
        <v>1149</v>
      </c>
      <c r="E195" s="81" t="s">
        <v>1147</v>
      </c>
      <c r="F195" s="81" t="s">
        <v>1167</v>
      </c>
      <c r="G195" s="119">
        <v>1933</v>
      </c>
      <c r="H195" s="81">
        <v>223.26</v>
      </c>
      <c r="K195"/>
      <c r="L195"/>
      <c r="M195"/>
    </row>
    <row r="196" spans="1:13" x14ac:dyDescent="0.3">
      <c r="A196" s="102">
        <v>20519</v>
      </c>
      <c r="B196" s="82"/>
      <c r="C196" s="82"/>
      <c r="D196" s="81" t="s">
        <v>1149</v>
      </c>
      <c r="E196" s="81" t="s">
        <v>1147</v>
      </c>
      <c r="F196" s="81" t="s">
        <v>1168</v>
      </c>
      <c r="G196" s="119">
        <v>995</v>
      </c>
      <c r="H196" s="81">
        <v>17.02</v>
      </c>
      <c r="K196"/>
      <c r="L196"/>
      <c r="M196"/>
    </row>
    <row r="197" spans="1:13" x14ac:dyDescent="0.3">
      <c r="A197" s="102">
        <v>20520</v>
      </c>
      <c r="B197" s="82"/>
      <c r="C197" s="82"/>
      <c r="D197" s="81" t="s">
        <v>1149</v>
      </c>
      <c r="E197" s="81" t="s">
        <v>1147</v>
      </c>
      <c r="F197" s="81" t="s">
        <v>1169</v>
      </c>
      <c r="G197" s="119">
        <v>1328</v>
      </c>
      <c r="H197" s="81">
        <v>48.77</v>
      </c>
      <c r="K197"/>
      <c r="L197"/>
      <c r="M197"/>
    </row>
    <row r="198" spans="1:13" x14ac:dyDescent="0.3">
      <c r="A198" s="102">
        <v>20523</v>
      </c>
      <c r="B198" s="82"/>
      <c r="C198" s="82"/>
      <c r="D198" s="81" t="s">
        <v>1149</v>
      </c>
      <c r="E198" s="81" t="s">
        <v>1147</v>
      </c>
      <c r="F198" s="81" t="s">
        <v>1170</v>
      </c>
      <c r="G198" s="119">
        <v>3576</v>
      </c>
      <c r="H198" s="81">
        <v>69.84</v>
      </c>
      <c r="K198"/>
      <c r="L198"/>
      <c r="M198"/>
    </row>
    <row r="199" spans="1:13" x14ac:dyDescent="0.3">
      <c r="A199" s="102">
        <v>20527</v>
      </c>
      <c r="B199" s="82"/>
      <c r="C199" s="82"/>
      <c r="D199" s="81" t="s">
        <v>1149</v>
      </c>
      <c r="E199" s="81" t="s">
        <v>1147</v>
      </c>
      <c r="F199" s="81" t="s">
        <v>1171</v>
      </c>
      <c r="G199" s="119">
        <v>12254</v>
      </c>
      <c r="H199" s="81">
        <v>50.72</v>
      </c>
      <c r="K199"/>
      <c r="L199"/>
      <c r="M199"/>
    </row>
    <row r="200" spans="1:13" x14ac:dyDescent="0.3">
      <c r="A200" s="102">
        <v>20530</v>
      </c>
      <c r="B200" s="82"/>
      <c r="C200" s="82"/>
      <c r="D200" s="81" t="s">
        <v>1149</v>
      </c>
      <c r="E200" s="81" t="s">
        <v>1147</v>
      </c>
      <c r="F200" s="81" t="s">
        <v>1172</v>
      </c>
      <c r="G200" s="119">
        <v>1997</v>
      </c>
      <c r="H200" s="81">
        <v>97.44</v>
      </c>
      <c r="K200"/>
      <c r="L200"/>
      <c r="M200"/>
    </row>
    <row r="201" spans="1:13" x14ac:dyDescent="0.3">
      <c r="A201" s="102">
        <v>20531</v>
      </c>
      <c r="B201" s="82"/>
      <c r="C201" s="82"/>
      <c r="D201" s="81" t="s">
        <v>1149</v>
      </c>
      <c r="E201" s="81" t="s">
        <v>1147</v>
      </c>
      <c r="F201" s="81" t="s">
        <v>1173</v>
      </c>
      <c r="G201" s="119">
        <v>2014</v>
      </c>
      <c r="H201" s="81">
        <v>95.8</v>
      </c>
      <c r="K201"/>
      <c r="L201"/>
      <c r="M201"/>
    </row>
    <row r="202" spans="1:13" x14ac:dyDescent="0.3">
      <c r="A202" s="102">
        <v>20534</v>
      </c>
      <c r="B202" s="82"/>
      <c r="C202" s="82"/>
      <c r="D202" s="81" t="s">
        <v>1149</v>
      </c>
      <c r="E202" s="81" t="s">
        <v>1147</v>
      </c>
      <c r="F202" s="81" t="s">
        <v>1174</v>
      </c>
      <c r="G202" s="119">
        <v>3550</v>
      </c>
      <c r="H202" s="81">
        <v>93.55</v>
      </c>
      <c r="K202"/>
      <c r="L202"/>
      <c r="M202"/>
    </row>
    <row r="203" spans="1:13" x14ac:dyDescent="0.3">
      <c r="A203" s="102">
        <v>21001</v>
      </c>
      <c r="B203" s="82"/>
      <c r="C203" s="82"/>
      <c r="D203" s="81" t="s">
        <v>1149</v>
      </c>
      <c r="E203" s="81" t="s">
        <v>1147</v>
      </c>
      <c r="F203" s="81" t="s">
        <v>1175</v>
      </c>
      <c r="G203" s="119">
        <v>974</v>
      </c>
      <c r="H203" s="81">
        <v>99.48</v>
      </c>
      <c r="K203"/>
      <c r="L203"/>
      <c r="M203"/>
    </row>
    <row r="204" spans="1:13" x14ac:dyDescent="0.3">
      <c r="A204" s="102">
        <v>21002</v>
      </c>
      <c r="B204" s="82"/>
      <c r="C204" s="82"/>
      <c r="D204" s="81" t="s">
        <v>1149</v>
      </c>
      <c r="E204" s="81" t="s">
        <v>1147</v>
      </c>
      <c r="F204" s="81" t="s">
        <v>1176</v>
      </c>
      <c r="G204" s="119">
        <v>14327</v>
      </c>
      <c r="H204" s="81">
        <v>77.53</v>
      </c>
      <c r="K204"/>
      <c r="L204"/>
      <c r="M204"/>
    </row>
    <row r="205" spans="1:13" x14ac:dyDescent="0.3">
      <c r="A205" s="102">
        <v>21003</v>
      </c>
      <c r="B205" s="82"/>
      <c r="C205" s="82"/>
      <c r="D205" s="81" t="s">
        <v>1149</v>
      </c>
      <c r="E205" s="81" t="s">
        <v>1147</v>
      </c>
      <c r="F205" s="81" t="s">
        <v>1177</v>
      </c>
      <c r="G205" s="119">
        <v>1788</v>
      </c>
      <c r="H205" s="81">
        <v>25.18</v>
      </c>
      <c r="K205"/>
      <c r="L205"/>
      <c r="M205"/>
    </row>
    <row r="206" spans="1:13" x14ac:dyDescent="0.3">
      <c r="A206" s="102">
        <v>21004</v>
      </c>
      <c r="B206" s="82"/>
      <c r="C206" s="82"/>
      <c r="D206" s="81" t="s">
        <v>1149</v>
      </c>
      <c r="E206" s="81" t="s">
        <v>1147</v>
      </c>
      <c r="F206" s="81" t="s">
        <v>1178</v>
      </c>
      <c r="G206" s="119">
        <v>1029</v>
      </c>
      <c r="H206" s="81">
        <v>78.569999999999993</v>
      </c>
      <c r="K206"/>
      <c r="L206"/>
      <c r="M206"/>
    </row>
    <row r="207" spans="1:13" x14ac:dyDescent="0.3">
      <c r="A207" s="102">
        <v>21005</v>
      </c>
      <c r="B207" s="82"/>
      <c r="C207" s="82"/>
      <c r="D207" s="81" t="s">
        <v>1149</v>
      </c>
      <c r="E207" s="81" t="s">
        <v>1147</v>
      </c>
      <c r="F207" s="81" t="s">
        <v>1179</v>
      </c>
      <c r="G207" s="119">
        <v>2282</v>
      </c>
      <c r="H207" s="81">
        <v>56.88</v>
      </c>
      <c r="K207"/>
      <c r="L207"/>
      <c r="M207"/>
    </row>
    <row r="208" spans="1:13" x14ac:dyDescent="0.3">
      <c r="A208" s="102">
        <v>21006</v>
      </c>
      <c r="B208" s="82"/>
      <c r="C208" s="82"/>
      <c r="D208" s="81" t="s">
        <v>1149</v>
      </c>
      <c r="E208" s="81" t="s">
        <v>1147</v>
      </c>
      <c r="F208" s="81" t="s">
        <v>1180</v>
      </c>
      <c r="G208" s="119">
        <v>790</v>
      </c>
      <c r="H208" s="81">
        <v>17.37</v>
      </c>
      <c r="K208"/>
      <c r="L208"/>
      <c r="M208"/>
    </row>
    <row r="209" spans="1:13" x14ac:dyDescent="0.3">
      <c r="A209" s="102">
        <v>21008</v>
      </c>
      <c r="B209" s="82"/>
      <c r="C209" s="82"/>
      <c r="D209" s="81" t="s">
        <v>1149</v>
      </c>
      <c r="E209" s="81" t="s">
        <v>1147</v>
      </c>
      <c r="F209" s="81" t="s">
        <v>1181</v>
      </c>
      <c r="G209" s="119">
        <v>1504</v>
      </c>
      <c r="H209" s="81">
        <v>27.24</v>
      </c>
      <c r="K209"/>
      <c r="L209"/>
      <c r="M209"/>
    </row>
    <row r="210" spans="1:13" x14ac:dyDescent="0.3">
      <c r="A210" s="102">
        <v>21009</v>
      </c>
      <c r="B210" s="82"/>
      <c r="C210" s="82"/>
      <c r="D210" s="81" t="s">
        <v>1149</v>
      </c>
      <c r="E210" s="81" t="s">
        <v>1147</v>
      </c>
      <c r="F210" s="81" t="s">
        <v>1182</v>
      </c>
      <c r="G210" s="119">
        <v>3740</v>
      </c>
      <c r="H210" s="81">
        <v>29.55</v>
      </c>
      <c r="K210"/>
      <c r="L210"/>
      <c r="M210"/>
    </row>
    <row r="211" spans="1:13" x14ac:dyDescent="0.3">
      <c r="A211" s="102">
        <v>21010</v>
      </c>
      <c r="B211" s="82"/>
      <c r="C211" s="82"/>
      <c r="D211" s="81" t="s">
        <v>1149</v>
      </c>
      <c r="E211" s="81" t="s">
        <v>1147</v>
      </c>
      <c r="F211" s="81" t="s">
        <v>1184</v>
      </c>
      <c r="G211" s="119">
        <v>1584</v>
      </c>
      <c r="H211" s="81">
        <v>32.78</v>
      </c>
      <c r="K211"/>
      <c r="L211"/>
      <c r="M211"/>
    </row>
    <row r="212" spans="1:13" x14ac:dyDescent="0.3">
      <c r="A212" s="102">
        <v>20302</v>
      </c>
      <c r="B212" s="82"/>
      <c r="C212" s="82"/>
      <c r="D212" s="81" t="s">
        <v>1185</v>
      </c>
      <c r="E212" s="81" t="s">
        <v>1183</v>
      </c>
      <c r="F212" s="81" t="s">
        <v>1186</v>
      </c>
      <c r="G212" s="119">
        <v>1209</v>
      </c>
      <c r="H212" s="81">
        <v>36.130000000000003</v>
      </c>
      <c r="K212"/>
      <c r="L212"/>
      <c r="M212"/>
    </row>
    <row r="213" spans="1:13" x14ac:dyDescent="0.3">
      <c r="A213" s="102">
        <v>20305</v>
      </c>
      <c r="B213" s="82"/>
      <c r="C213" s="82"/>
      <c r="D213" s="81" t="s">
        <v>1185</v>
      </c>
      <c r="E213" s="81" t="s">
        <v>1183</v>
      </c>
      <c r="F213" s="81" t="s">
        <v>1187</v>
      </c>
      <c r="G213" s="119">
        <v>6926</v>
      </c>
      <c r="H213" s="81">
        <v>205.36</v>
      </c>
      <c r="K213"/>
      <c r="L213"/>
      <c r="M213"/>
    </row>
    <row r="214" spans="1:13" x14ac:dyDescent="0.3">
      <c r="A214" s="102">
        <v>20306</v>
      </c>
      <c r="B214" s="82"/>
      <c r="C214" s="82"/>
      <c r="D214" s="81" t="s">
        <v>1185</v>
      </c>
      <c r="E214" s="81" t="s">
        <v>1183</v>
      </c>
      <c r="F214" s="81" t="s">
        <v>1188</v>
      </c>
      <c r="G214" s="119">
        <v>2523</v>
      </c>
      <c r="H214" s="81">
        <v>99.07</v>
      </c>
      <c r="K214"/>
      <c r="L214"/>
      <c r="M214"/>
    </row>
    <row r="215" spans="1:13" x14ac:dyDescent="0.3">
      <c r="A215" s="102">
        <v>20307</v>
      </c>
      <c r="B215" s="82"/>
      <c r="C215" s="82"/>
      <c r="D215" s="81" t="s">
        <v>1185</v>
      </c>
      <c r="E215" s="81" t="s">
        <v>1183</v>
      </c>
      <c r="F215" s="81" t="s">
        <v>1189</v>
      </c>
      <c r="G215" s="119">
        <v>3332</v>
      </c>
      <c r="H215" s="81">
        <v>154.91</v>
      </c>
      <c r="K215"/>
      <c r="L215"/>
      <c r="M215"/>
    </row>
    <row r="216" spans="1:13" x14ac:dyDescent="0.3">
      <c r="A216" s="102">
        <v>20316</v>
      </c>
      <c r="B216" s="82"/>
      <c r="C216" s="82"/>
      <c r="D216" s="81" t="s">
        <v>1185</v>
      </c>
      <c r="E216" s="81" t="s">
        <v>1183</v>
      </c>
      <c r="F216" s="81" t="s">
        <v>1190</v>
      </c>
      <c r="G216" s="119">
        <v>1575</v>
      </c>
      <c r="H216" s="81">
        <v>66.2</v>
      </c>
      <c r="K216"/>
      <c r="L216"/>
      <c r="M216"/>
    </row>
    <row r="217" spans="1:13" x14ac:dyDescent="0.3">
      <c r="A217" s="102">
        <v>20320</v>
      </c>
      <c r="B217" s="82"/>
      <c r="C217" s="82"/>
      <c r="D217" s="81" t="s">
        <v>1185</v>
      </c>
      <c r="E217" s="81" t="s">
        <v>1183</v>
      </c>
      <c r="F217" s="81" t="s">
        <v>1191</v>
      </c>
      <c r="G217" s="119">
        <v>1225</v>
      </c>
      <c r="H217" s="81">
        <v>56.47</v>
      </c>
      <c r="K217"/>
      <c r="L217"/>
      <c r="M217"/>
    </row>
    <row r="218" spans="1:13" x14ac:dyDescent="0.3">
      <c r="A218" s="102">
        <v>20321</v>
      </c>
      <c r="B218" s="82"/>
      <c r="C218" s="82"/>
      <c r="D218" s="81" t="s">
        <v>1185</v>
      </c>
      <c r="E218" s="81" t="s">
        <v>1183</v>
      </c>
      <c r="F218" s="81" t="s">
        <v>1192</v>
      </c>
      <c r="G218" s="119">
        <v>1281</v>
      </c>
      <c r="H218" s="81">
        <v>190.83</v>
      </c>
      <c r="K218"/>
      <c r="L218"/>
      <c r="M218"/>
    </row>
    <row r="219" spans="1:13" x14ac:dyDescent="0.3">
      <c r="A219" s="102">
        <v>20639</v>
      </c>
      <c r="B219" s="82"/>
      <c r="C219" s="82"/>
      <c r="D219" s="81" t="s">
        <v>1185</v>
      </c>
      <c r="E219" s="81" t="s">
        <v>1183</v>
      </c>
      <c r="F219" s="81" t="s">
        <v>1193</v>
      </c>
      <c r="G219" s="119">
        <v>777</v>
      </c>
      <c r="H219" s="81">
        <v>78.11</v>
      </c>
      <c r="K219"/>
      <c r="L219"/>
      <c r="M219"/>
    </row>
    <row r="220" spans="1:13" x14ac:dyDescent="0.3">
      <c r="A220" s="102">
        <v>20707</v>
      </c>
      <c r="B220" s="82"/>
      <c r="C220" s="82"/>
      <c r="D220" s="81" t="s">
        <v>1185</v>
      </c>
      <c r="E220" s="81" t="s">
        <v>1183</v>
      </c>
      <c r="F220" s="81" t="s">
        <v>1195</v>
      </c>
      <c r="G220" s="119">
        <v>624</v>
      </c>
      <c r="H220" s="81">
        <v>19.32</v>
      </c>
      <c r="K220"/>
      <c r="L220"/>
      <c r="M220"/>
    </row>
    <row r="221" spans="1:13" x14ac:dyDescent="0.3">
      <c r="A221" s="102">
        <v>20701</v>
      </c>
      <c r="B221" s="82"/>
      <c r="C221" s="82"/>
      <c r="D221" s="81" t="s">
        <v>1196</v>
      </c>
      <c r="E221" s="81" t="s">
        <v>1194</v>
      </c>
      <c r="F221" s="81" t="s">
        <v>1197</v>
      </c>
      <c r="G221" s="119">
        <v>1431</v>
      </c>
      <c r="H221" s="81">
        <v>28.06</v>
      </c>
      <c r="K221"/>
      <c r="L221"/>
      <c r="M221"/>
    </row>
    <row r="222" spans="1:13" x14ac:dyDescent="0.3">
      <c r="A222" s="102">
        <v>20702</v>
      </c>
      <c r="B222" s="82"/>
      <c r="C222" s="82"/>
      <c r="D222" s="81" t="s">
        <v>1196</v>
      </c>
      <c r="E222" s="81" t="s">
        <v>1194</v>
      </c>
      <c r="F222" s="81" t="s">
        <v>1198</v>
      </c>
      <c r="G222" s="119">
        <v>7036</v>
      </c>
      <c r="H222" s="81">
        <v>67.47</v>
      </c>
      <c r="K222"/>
      <c r="L222"/>
      <c r="M222"/>
    </row>
    <row r="223" spans="1:13" x14ac:dyDescent="0.3">
      <c r="A223" s="102">
        <v>20703</v>
      </c>
      <c r="B223" s="82"/>
      <c r="C223" s="82"/>
      <c r="D223" s="81" t="s">
        <v>1196</v>
      </c>
      <c r="E223" s="81" t="s">
        <v>1194</v>
      </c>
      <c r="F223" s="81" t="s">
        <v>1199</v>
      </c>
      <c r="G223" s="119">
        <v>1323</v>
      </c>
      <c r="H223" s="81">
        <v>70.819999999999993</v>
      </c>
      <c r="K223"/>
      <c r="L223"/>
      <c r="M223"/>
    </row>
    <row r="224" spans="1:13" x14ac:dyDescent="0.3">
      <c r="A224" s="102">
        <v>20705</v>
      </c>
      <c r="B224" s="82"/>
      <c r="C224" s="82"/>
      <c r="D224" s="81" t="s">
        <v>1196</v>
      </c>
      <c r="E224" s="81" t="s">
        <v>1194</v>
      </c>
      <c r="F224" s="81" t="s">
        <v>1200</v>
      </c>
      <c r="G224" s="119">
        <v>2184</v>
      </c>
      <c r="H224" s="81">
        <v>44.74</v>
      </c>
      <c r="K224"/>
      <c r="L224"/>
      <c r="M224"/>
    </row>
    <row r="225" spans="1:13" x14ac:dyDescent="0.3">
      <c r="A225" s="102">
        <v>20710</v>
      </c>
      <c r="B225" s="82"/>
      <c r="C225" s="82"/>
      <c r="D225" s="81" t="s">
        <v>1196</v>
      </c>
      <c r="E225" s="81" t="s">
        <v>1194</v>
      </c>
      <c r="F225" s="81" t="s">
        <v>1201</v>
      </c>
      <c r="G225" s="119">
        <v>2084</v>
      </c>
      <c r="H225" s="81">
        <v>31.41</v>
      </c>
      <c r="K225"/>
      <c r="L225"/>
      <c r="M225"/>
    </row>
    <row r="226" spans="1:13" x14ac:dyDescent="0.3">
      <c r="A226" s="102">
        <v>20711</v>
      </c>
      <c r="B226" s="82"/>
      <c r="C226" s="82"/>
      <c r="D226" s="81" t="s">
        <v>1196</v>
      </c>
      <c r="E226" s="81" t="s">
        <v>1194</v>
      </c>
      <c r="F226" s="81" t="s">
        <v>1202</v>
      </c>
      <c r="G226" s="119">
        <v>9138</v>
      </c>
      <c r="H226" s="81">
        <v>102.06</v>
      </c>
      <c r="K226"/>
      <c r="L226"/>
      <c r="M226"/>
    </row>
    <row r="227" spans="1:13" x14ac:dyDescent="0.3">
      <c r="A227" s="102">
        <v>20713</v>
      </c>
      <c r="B227" s="82"/>
      <c r="C227" s="82"/>
      <c r="D227" s="81" t="s">
        <v>1196</v>
      </c>
      <c r="E227" s="81" t="s">
        <v>1194</v>
      </c>
      <c r="F227" s="81" t="s">
        <v>1203</v>
      </c>
      <c r="G227" s="119">
        <v>855</v>
      </c>
      <c r="H227" s="81">
        <v>27.23</v>
      </c>
      <c r="K227"/>
      <c r="L227"/>
      <c r="M227"/>
    </row>
    <row r="228" spans="1:13" x14ac:dyDescent="0.3">
      <c r="A228" s="102">
        <v>20719</v>
      </c>
      <c r="B228" s="82"/>
      <c r="C228" s="82"/>
      <c r="D228" s="81" t="s">
        <v>1196</v>
      </c>
      <c r="E228" s="81" t="s">
        <v>1194</v>
      </c>
      <c r="F228" s="81" t="s">
        <v>1204</v>
      </c>
      <c r="G228" s="119">
        <v>2297</v>
      </c>
      <c r="H228" s="81">
        <v>42.72</v>
      </c>
      <c r="K228"/>
      <c r="L228"/>
      <c r="M228"/>
    </row>
    <row r="229" spans="1:13" x14ac:dyDescent="0.3">
      <c r="A229" s="102">
        <v>20720</v>
      </c>
      <c r="B229" s="82"/>
      <c r="C229" s="82"/>
      <c r="D229" s="81" t="s">
        <v>1196</v>
      </c>
      <c r="E229" s="81" t="s">
        <v>1194</v>
      </c>
      <c r="F229" s="81" t="s">
        <v>1205</v>
      </c>
      <c r="G229" s="119">
        <v>5814</v>
      </c>
      <c r="H229" s="81">
        <v>105.46</v>
      </c>
      <c r="K229"/>
      <c r="L229"/>
      <c r="M229"/>
    </row>
    <row r="230" spans="1:13" x14ac:dyDescent="0.3">
      <c r="A230" s="102">
        <v>20723</v>
      </c>
      <c r="B230" s="82"/>
      <c r="C230" s="82"/>
      <c r="D230" s="81" t="s">
        <v>1196</v>
      </c>
      <c r="E230" s="81" t="s">
        <v>1194</v>
      </c>
      <c r="F230" s="81" t="s">
        <v>1206</v>
      </c>
      <c r="G230" s="119">
        <v>1607</v>
      </c>
      <c r="H230" s="81">
        <v>100.07</v>
      </c>
      <c r="K230"/>
      <c r="L230"/>
      <c r="M230"/>
    </row>
    <row r="231" spans="1:13" x14ac:dyDescent="0.3">
      <c r="A231" s="102">
        <v>20724</v>
      </c>
      <c r="B231" s="82"/>
      <c r="C231" s="82"/>
      <c r="D231" s="81" t="s">
        <v>1196</v>
      </c>
      <c r="E231" s="81" t="s">
        <v>1194</v>
      </c>
      <c r="F231" s="81" t="s">
        <v>1207</v>
      </c>
      <c r="G231" s="119">
        <v>4539</v>
      </c>
      <c r="H231" s="81">
        <v>71.040000000000006</v>
      </c>
      <c r="K231"/>
      <c r="L231"/>
      <c r="M231"/>
    </row>
    <row r="232" spans="1:13" x14ac:dyDescent="0.3">
      <c r="A232" s="102">
        <v>20725</v>
      </c>
      <c r="B232" s="82"/>
      <c r="C232" s="82"/>
      <c r="D232" s="81" t="s">
        <v>1196</v>
      </c>
      <c r="E232" s="81" t="s">
        <v>1194</v>
      </c>
      <c r="F232" s="81" t="s">
        <v>1208</v>
      </c>
      <c r="G232" s="119">
        <v>9140</v>
      </c>
      <c r="H232" s="81">
        <v>53</v>
      </c>
      <c r="K232"/>
      <c r="L232"/>
      <c r="M232"/>
    </row>
    <row r="233" spans="1:13" x14ac:dyDescent="0.3">
      <c r="A233" s="102">
        <v>20726</v>
      </c>
      <c r="B233" s="82"/>
      <c r="C233" s="82"/>
      <c r="D233" s="81" t="s">
        <v>1196</v>
      </c>
      <c r="E233" s="81" t="s">
        <v>1194</v>
      </c>
      <c r="F233" s="81" t="s">
        <v>3019</v>
      </c>
      <c r="G233" s="119">
        <v>2928</v>
      </c>
      <c r="H233" s="81">
        <v>49.17</v>
      </c>
      <c r="K233"/>
      <c r="L233"/>
      <c r="M233"/>
    </row>
    <row r="234" spans="1:13" x14ac:dyDescent="0.3">
      <c r="A234" s="102">
        <v>20727</v>
      </c>
      <c r="B234" s="82"/>
      <c r="C234" s="82"/>
      <c r="D234" s="81" t="s">
        <v>1196</v>
      </c>
      <c r="E234" s="81" t="s">
        <v>1194</v>
      </c>
      <c r="F234" s="81" t="s">
        <v>1210</v>
      </c>
      <c r="G234" s="119">
        <v>5505</v>
      </c>
      <c r="H234" s="81">
        <v>26.43</v>
      </c>
      <c r="K234"/>
      <c r="L234"/>
      <c r="M234"/>
    </row>
    <row r="235" spans="1:13" x14ac:dyDescent="0.3">
      <c r="A235" s="102">
        <v>20603</v>
      </c>
      <c r="B235" s="82"/>
      <c r="C235" s="82"/>
      <c r="D235" s="81" t="s">
        <v>1211</v>
      </c>
      <c r="E235" s="81" t="s">
        <v>1209</v>
      </c>
      <c r="F235" s="81" t="s">
        <v>1212</v>
      </c>
      <c r="G235" s="119">
        <v>1253</v>
      </c>
      <c r="H235" s="81">
        <v>54.24</v>
      </c>
      <c r="K235"/>
      <c r="L235"/>
      <c r="M235"/>
    </row>
    <row r="236" spans="1:13" x14ac:dyDescent="0.3">
      <c r="A236" s="102">
        <v>20604</v>
      </c>
      <c r="B236" s="82"/>
      <c r="C236" s="82"/>
      <c r="D236" s="81" t="s">
        <v>1211</v>
      </c>
      <c r="E236" s="81" t="s">
        <v>1209</v>
      </c>
      <c r="F236" s="81" t="s">
        <v>1213</v>
      </c>
      <c r="G236" s="119">
        <v>1599</v>
      </c>
      <c r="H236" s="81">
        <v>76.09</v>
      </c>
      <c r="K236"/>
      <c r="L236"/>
      <c r="M236"/>
    </row>
    <row r="237" spans="1:13" x14ac:dyDescent="0.3">
      <c r="A237" s="102">
        <v>20605</v>
      </c>
      <c r="B237" s="82"/>
      <c r="C237" s="82"/>
      <c r="D237" s="81" t="s">
        <v>1211</v>
      </c>
      <c r="E237" s="81" t="s">
        <v>1209</v>
      </c>
      <c r="F237" s="81" t="s">
        <v>1214</v>
      </c>
      <c r="G237" s="119">
        <v>1310</v>
      </c>
      <c r="H237" s="81">
        <v>109.51</v>
      </c>
      <c r="K237"/>
      <c r="L237"/>
      <c r="M237"/>
    </row>
    <row r="238" spans="1:13" x14ac:dyDescent="0.3">
      <c r="A238" s="102">
        <v>20607</v>
      </c>
      <c r="B238" s="82"/>
      <c r="C238" s="82"/>
      <c r="D238" s="81" t="s">
        <v>1211</v>
      </c>
      <c r="E238" s="81" t="s">
        <v>1209</v>
      </c>
      <c r="F238" s="81" t="s">
        <v>1215</v>
      </c>
      <c r="G238" s="119">
        <v>1189</v>
      </c>
      <c r="H238" s="81">
        <v>98.85</v>
      </c>
      <c r="K238"/>
      <c r="L238"/>
      <c r="M238"/>
    </row>
    <row r="239" spans="1:13" x14ac:dyDescent="0.3">
      <c r="A239" s="102">
        <v>20609</v>
      </c>
      <c r="B239" s="82"/>
      <c r="C239" s="82"/>
      <c r="D239" s="81" t="s">
        <v>1211</v>
      </c>
      <c r="E239" s="81" t="s">
        <v>1209</v>
      </c>
      <c r="F239" s="81" t="s">
        <v>1216</v>
      </c>
      <c r="G239" s="119">
        <v>1732</v>
      </c>
      <c r="H239" s="81">
        <v>76.22</v>
      </c>
      <c r="K239"/>
      <c r="L239"/>
      <c r="M239"/>
    </row>
    <row r="240" spans="1:13" x14ac:dyDescent="0.3">
      <c r="A240" s="102">
        <v>20610</v>
      </c>
      <c r="B240" s="82"/>
      <c r="C240" s="82"/>
      <c r="D240" s="81" t="s">
        <v>1211</v>
      </c>
      <c r="E240" s="81" t="s">
        <v>1209</v>
      </c>
      <c r="F240" s="81" t="s">
        <v>1217</v>
      </c>
      <c r="G240" s="119">
        <v>976</v>
      </c>
      <c r="H240" s="81">
        <v>193.15</v>
      </c>
      <c r="K240"/>
      <c r="L240"/>
      <c r="M240"/>
    </row>
    <row r="241" spans="1:13" x14ac:dyDescent="0.3">
      <c r="A241" s="102">
        <v>20611</v>
      </c>
      <c r="B241" s="82"/>
      <c r="C241" s="82"/>
      <c r="D241" s="81" t="s">
        <v>1211</v>
      </c>
      <c r="E241" s="81" t="s">
        <v>1209</v>
      </c>
      <c r="F241" s="81" t="s">
        <v>1218</v>
      </c>
      <c r="G241" s="119">
        <v>1951</v>
      </c>
      <c r="H241" s="81">
        <v>33.43</v>
      </c>
      <c r="K241"/>
      <c r="L241"/>
      <c r="M241"/>
    </row>
    <row r="242" spans="1:13" x14ac:dyDescent="0.3">
      <c r="A242" s="102">
        <v>20613</v>
      </c>
      <c r="B242" s="82"/>
      <c r="C242" s="82"/>
      <c r="D242" s="81" t="s">
        <v>1211</v>
      </c>
      <c r="E242" s="81" t="s">
        <v>1209</v>
      </c>
      <c r="F242" s="81" t="s">
        <v>1219</v>
      </c>
      <c r="G242" s="119">
        <v>1167</v>
      </c>
      <c r="H242" s="81">
        <v>62.99</v>
      </c>
      <c r="K242"/>
      <c r="L242"/>
      <c r="M242"/>
    </row>
    <row r="243" spans="1:13" x14ac:dyDescent="0.3">
      <c r="A243" s="102">
        <v>20618</v>
      </c>
      <c r="B243" s="82"/>
      <c r="C243" s="82"/>
      <c r="D243" s="81" t="s">
        <v>1211</v>
      </c>
      <c r="E243" s="81" t="s">
        <v>1209</v>
      </c>
      <c r="F243" s="81" t="s">
        <v>1220</v>
      </c>
      <c r="G243" s="119">
        <v>765</v>
      </c>
      <c r="H243" s="81">
        <v>111.7</v>
      </c>
      <c r="K243"/>
      <c r="L243"/>
      <c r="M243"/>
    </row>
    <row r="244" spans="1:13" x14ac:dyDescent="0.3">
      <c r="A244" s="102">
        <v>20622</v>
      </c>
      <c r="B244" s="82"/>
      <c r="C244" s="82"/>
      <c r="D244" s="81" t="s">
        <v>1211</v>
      </c>
      <c r="E244" s="81" t="s">
        <v>1209</v>
      </c>
      <c r="F244" s="81" t="s">
        <v>1221</v>
      </c>
      <c r="G244" s="119">
        <v>818</v>
      </c>
      <c r="H244" s="81">
        <v>74.73</v>
      </c>
      <c r="K244"/>
      <c r="L244"/>
      <c r="M244"/>
    </row>
    <row r="245" spans="1:13" x14ac:dyDescent="0.3">
      <c r="A245" s="102">
        <v>20625</v>
      </c>
      <c r="B245" s="82"/>
      <c r="C245" s="82"/>
      <c r="D245" s="81" t="s">
        <v>1211</v>
      </c>
      <c r="E245" s="81" t="s">
        <v>1209</v>
      </c>
      <c r="F245" s="81" t="s">
        <v>1222</v>
      </c>
      <c r="G245" s="119">
        <v>1171</v>
      </c>
      <c r="H245" s="81">
        <v>69.92</v>
      </c>
      <c r="K245"/>
      <c r="L245"/>
      <c r="M245"/>
    </row>
    <row r="246" spans="1:13" x14ac:dyDescent="0.3">
      <c r="A246" s="102">
        <v>20627</v>
      </c>
      <c r="B246" s="82"/>
      <c r="C246" s="82"/>
      <c r="D246" s="81" t="s">
        <v>1211</v>
      </c>
      <c r="E246" s="81" t="s">
        <v>1209</v>
      </c>
      <c r="F246" s="81" t="s">
        <v>1223</v>
      </c>
      <c r="G246" s="119">
        <v>2168</v>
      </c>
      <c r="H246" s="81">
        <v>104.4</v>
      </c>
      <c r="K246"/>
      <c r="L246"/>
      <c r="M246"/>
    </row>
    <row r="247" spans="1:13" x14ac:dyDescent="0.3">
      <c r="A247" s="102">
        <v>20631</v>
      </c>
      <c r="B247" s="82"/>
      <c r="C247" s="82"/>
      <c r="D247" s="81" t="s">
        <v>1211</v>
      </c>
      <c r="E247" s="81" t="s">
        <v>1209</v>
      </c>
      <c r="F247" s="81" t="s">
        <v>1224</v>
      </c>
      <c r="G247" s="119">
        <v>1700</v>
      </c>
      <c r="H247" s="81">
        <v>84.28</v>
      </c>
      <c r="K247"/>
      <c r="L247"/>
      <c r="M247"/>
    </row>
    <row r="248" spans="1:13" x14ac:dyDescent="0.3">
      <c r="A248" s="102">
        <v>20633</v>
      </c>
      <c r="B248" s="82"/>
      <c r="C248" s="82"/>
      <c r="D248" s="81" t="s">
        <v>1211</v>
      </c>
      <c r="E248" s="81" t="s">
        <v>1209</v>
      </c>
      <c r="F248" s="81" t="s">
        <v>1225</v>
      </c>
      <c r="G248" s="119">
        <v>1343</v>
      </c>
      <c r="H248" s="81">
        <v>42.59</v>
      </c>
      <c r="K248"/>
      <c r="L248"/>
      <c r="M248"/>
    </row>
    <row r="249" spans="1:13" x14ac:dyDescent="0.3">
      <c r="A249" s="102">
        <v>20636</v>
      </c>
      <c r="B249" s="82"/>
      <c r="C249" s="82"/>
      <c r="D249" s="81" t="s">
        <v>1211</v>
      </c>
      <c r="E249" s="81" t="s">
        <v>1209</v>
      </c>
      <c r="F249" s="81" t="s">
        <v>1226</v>
      </c>
      <c r="G249" s="119">
        <v>1493</v>
      </c>
      <c r="H249" s="81">
        <v>96.46</v>
      </c>
      <c r="K249"/>
      <c r="L249"/>
      <c r="M249"/>
    </row>
    <row r="250" spans="1:13" x14ac:dyDescent="0.3">
      <c r="A250" s="102">
        <v>20637</v>
      </c>
      <c r="B250" s="82"/>
      <c r="C250" s="82"/>
      <c r="D250" s="81" t="s">
        <v>1211</v>
      </c>
      <c r="E250" s="81" t="s">
        <v>1209</v>
      </c>
      <c r="F250" s="81" t="s">
        <v>1227</v>
      </c>
      <c r="G250" s="119">
        <v>2046</v>
      </c>
      <c r="H250" s="81">
        <v>81.33</v>
      </c>
      <c r="K250"/>
      <c r="L250"/>
      <c r="M250"/>
    </row>
    <row r="251" spans="1:13" x14ac:dyDescent="0.3">
      <c r="A251" s="102">
        <v>20640</v>
      </c>
      <c r="B251" s="82"/>
      <c r="C251" s="82"/>
      <c r="D251" s="81" t="s">
        <v>1211</v>
      </c>
      <c r="E251" s="81" t="s">
        <v>1209</v>
      </c>
      <c r="F251" s="81" t="s">
        <v>1228</v>
      </c>
      <c r="G251" s="119">
        <v>1212</v>
      </c>
      <c r="H251" s="81">
        <v>37.200000000000003</v>
      </c>
      <c r="K251"/>
      <c r="L251"/>
      <c r="M251"/>
    </row>
    <row r="252" spans="1:13" x14ac:dyDescent="0.3">
      <c r="A252" s="102">
        <v>20643</v>
      </c>
      <c r="B252" s="82"/>
      <c r="C252" s="82"/>
      <c r="D252" s="81" t="s">
        <v>1211</v>
      </c>
      <c r="E252" s="81" t="s">
        <v>1209</v>
      </c>
      <c r="F252" s="81" t="s">
        <v>1229</v>
      </c>
      <c r="G252" s="119">
        <v>2660</v>
      </c>
      <c r="H252" s="81">
        <v>33</v>
      </c>
      <c r="K252"/>
      <c r="L252"/>
      <c r="M252"/>
    </row>
    <row r="253" spans="1:13" x14ac:dyDescent="0.3">
      <c r="A253" s="102">
        <v>20644</v>
      </c>
      <c r="B253" s="82"/>
      <c r="C253" s="82"/>
      <c r="D253" s="81" t="s">
        <v>1211</v>
      </c>
      <c r="E253" s="81" t="s">
        <v>1209</v>
      </c>
      <c r="F253" s="81" t="s">
        <v>1231</v>
      </c>
      <c r="G253" s="119">
        <v>2099</v>
      </c>
      <c r="H253" s="81">
        <v>139.71</v>
      </c>
      <c r="K253"/>
      <c r="L253"/>
      <c r="M253"/>
    </row>
    <row r="254" spans="1:13" x14ac:dyDescent="0.3">
      <c r="A254" s="102">
        <v>20601</v>
      </c>
      <c r="B254" s="82"/>
      <c r="C254" s="82"/>
      <c r="D254" s="81" t="s">
        <v>1232</v>
      </c>
      <c r="E254" s="81" t="s">
        <v>1230</v>
      </c>
      <c r="F254" s="81" t="s">
        <v>1233</v>
      </c>
      <c r="G254" s="119">
        <v>1678</v>
      </c>
      <c r="H254" s="81">
        <v>74.010000000000005</v>
      </c>
      <c r="K254"/>
      <c r="L254"/>
      <c r="M254"/>
    </row>
    <row r="255" spans="1:13" x14ac:dyDescent="0.3">
      <c r="A255" s="102">
        <v>20602</v>
      </c>
      <c r="B255" s="82"/>
      <c r="C255" s="82"/>
      <c r="D255" s="81" t="s">
        <v>1232</v>
      </c>
      <c r="E255" s="81" t="s">
        <v>1230</v>
      </c>
      <c r="F255" s="81" t="s">
        <v>1234</v>
      </c>
      <c r="G255" s="119">
        <v>1847</v>
      </c>
      <c r="H255" s="81">
        <v>37.979999999999997</v>
      </c>
      <c r="K255"/>
      <c r="L255"/>
      <c r="M255"/>
    </row>
    <row r="256" spans="1:13" x14ac:dyDescent="0.3">
      <c r="A256" s="102">
        <v>20608</v>
      </c>
      <c r="B256" s="82"/>
      <c r="C256" s="82"/>
      <c r="D256" s="81" t="s">
        <v>1232</v>
      </c>
      <c r="E256" s="81" t="s">
        <v>1230</v>
      </c>
      <c r="F256" s="81" t="s">
        <v>1235</v>
      </c>
      <c r="G256" s="119">
        <v>2544</v>
      </c>
      <c r="H256" s="81">
        <v>31.58</v>
      </c>
      <c r="K256"/>
      <c r="L256"/>
      <c r="M256"/>
    </row>
    <row r="257" spans="1:13" x14ac:dyDescent="0.3">
      <c r="A257" s="102">
        <v>20616</v>
      </c>
      <c r="B257" s="82"/>
      <c r="C257" s="82"/>
      <c r="D257" s="81" t="s">
        <v>1232</v>
      </c>
      <c r="E257" s="81" t="s">
        <v>1230</v>
      </c>
      <c r="F257" s="81" t="s">
        <v>1236</v>
      </c>
      <c r="G257" s="119">
        <v>1699</v>
      </c>
      <c r="H257" s="81">
        <v>34.369999999999997</v>
      </c>
      <c r="K257"/>
      <c r="L257"/>
      <c r="M257"/>
    </row>
    <row r="258" spans="1:13" x14ac:dyDescent="0.3">
      <c r="A258" s="102">
        <v>20619</v>
      </c>
      <c r="B258" s="82"/>
      <c r="C258" s="82"/>
      <c r="D258" s="81" t="s">
        <v>1232</v>
      </c>
      <c r="E258" s="81" t="s">
        <v>1230</v>
      </c>
      <c r="F258" s="81" t="s">
        <v>1237</v>
      </c>
      <c r="G258" s="119">
        <v>1928</v>
      </c>
      <c r="H258" s="81">
        <v>262.02</v>
      </c>
      <c r="K258"/>
      <c r="L258"/>
      <c r="M258"/>
    </row>
    <row r="259" spans="1:13" x14ac:dyDescent="0.3">
      <c r="A259" s="102">
        <v>20620</v>
      </c>
      <c r="B259" s="82"/>
      <c r="C259" s="82"/>
      <c r="D259" s="81" t="s">
        <v>1232</v>
      </c>
      <c r="E259" s="81" t="s">
        <v>1230</v>
      </c>
      <c r="F259" s="81" t="s">
        <v>1238</v>
      </c>
      <c r="G259" s="119">
        <v>3457</v>
      </c>
      <c r="H259" s="81">
        <v>57.74</v>
      </c>
      <c r="K259"/>
      <c r="L259"/>
      <c r="M259"/>
    </row>
    <row r="260" spans="1:13" x14ac:dyDescent="0.3">
      <c r="A260" s="102">
        <v>20624</v>
      </c>
      <c r="B260" s="82"/>
      <c r="C260" s="82"/>
      <c r="D260" s="81" t="s">
        <v>1232</v>
      </c>
      <c r="E260" s="81" t="s">
        <v>1230</v>
      </c>
      <c r="F260" s="81" t="s">
        <v>1239</v>
      </c>
      <c r="G260" s="119">
        <v>998</v>
      </c>
      <c r="H260" s="81">
        <v>24.42</v>
      </c>
      <c r="K260"/>
      <c r="L260"/>
      <c r="M260"/>
    </row>
    <row r="261" spans="1:13" x14ac:dyDescent="0.3">
      <c r="A261" s="102">
        <v>20630</v>
      </c>
      <c r="B261" s="82"/>
      <c r="C261" s="82"/>
      <c r="D261" s="81" t="s">
        <v>1232</v>
      </c>
      <c r="E261" s="81" t="s">
        <v>1230</v>
      </c>
      <c r="F261" s="81" t="s">
        <v>1240</v>
      </c>
      <c r="G261" s="119">
        <v>5768</v>
      </c>
      <c r="H261" s="81">
        <v>89.3</v>
      </c>
      <c r="K261"/>
      <c r="L261"/>
      <c r="M261"/>
    </row>
    <row r="262" spans="1:13" x14ac:dyDescent="0.3">
      <c r="A262" s="102">
        <v>20632</v>
      </c>
      <c r="B262" s="82"/>
      <c r="C262" s="82"/>
      <c r="D262" s="81" t="s">
        <v>1232</v>
      </c>
      <c r="E262" s="81" t="s">
        <v>1230</v>
      </c>
      <c r="F262" s="81" t="s">
        <v>1241</v>
      </c>
      <c r="G262" s="119">
        <v>1740</v>
      </c>
      <c r="H262" s="81">
        <v>120.48</v>
      </c>
      <c r="K262"/>
      <c r="L262"/>
      <c r="M262"/>
    </row>
    <row r="263" spans="1:13" x14ac:dyDescent="0.3">
      <c r="A263" s="102">
        <v>20634</v>
      </c>
      <c r="B263" s="82"/>
      <c r="C263" s="82"/>
      <c r="D263" s="81" t="s">
        <v>1232</v>
      </c>
      <c r="E263" s="81" t="s">
        <v>1230</v>
      </c>
      <c r="F263" s="81" t="s">
        <v>1242</v>
      </c>
      <c r="G263" s="119">
        <v>6585</v>
      </c>
      <c r="H263" s="81">
        <v>44.44</v>
      </c>
      <c r="K263"/>
      <c r="L263"/>
      <c r="M263"/>
    </row>
    <row r="264" spans="1:13" x14ac:dyDescent="0.3">
      <c r="A264" s="102">
        <v>20635</v>
      </c>
      <c r="B264" s="82"/>
      <c r="C264" s="82"/>
      <c r="D264" s="81" t="s">
        <v>1232</v>
      </c>
      <c r="E264" s="81" t="s">
        <v>1230</v>
      </c>
      <c r="F264" s="81" t="s">
        <v>1243</v>
      </c>
      <c r="G264" s="119">
        <v>15182</v>
      </c>
      <c r="H264" s="81">
        <v>48.57</v>
      </c>
      <c r="K264"/>
      <c r="L264"/>
      <c r="M264"/>
    </row>
    <row r="265" spans="1:13" x14ac:dyDescent="0.3">
      <c r="A265" s="102">
        <v>20638</v>
      </c>
      <c r="B265" s="82"/>
      <c r="C265" s="82"/>
      <c r="D265" s="81" t="s">
        <v>1232</v>
      </c>
      <c r="E265" s="81" t="s">
        <v>1230</v>
      </c>
      <c r="F265" s="81" t="s">
        <v>1244</v>
      </c>
      <c r="G265" s="119">
        <v>1184</v>
      </c>
      <c r="H265" s="81">
        <v>73.790000000000006</v>
      </c>
      <c r="K265"/>
      <c r="L265"/>
      <c r="M265"/>
    </row>
    <row r="266" spans="1:13" x14ac:dyDescent="0.3">
      <c r="A266" s="102">
        <v>20642</v>
      </c>
      <c r="B266" s="82"/>
      <c r="C266" s="82"/>
      <c r="D266" s="81" t="s">
        <v>1232</v>
      </c>
      <c r="E266" s="81" t="s">
        <v>1230</v>
      </c>
      <c r="F266" s="81" t="s">
        <v>1245</v>
      </c>
      <c r="G266" s="119">
        <v>1662</v>
      </c>
      <c r="H266" s="81">
        <v>207.48</v>
      </c>
      <c r="K266"/>
      <c r="L266"/>
      <c r="M266"/>
    </row>
    <row r="267" spans="1:13" x14ac:dyDescent="0.3">
      <c r="A267" s="102">
        <v>20708</v>
      </c>
      <c r="B267" s="82"/>
      <c r="C267" s="82"/>
      <c r="D267" s="81" t="s">
        <v>1232</v>
      </c>
      <c r="E267" s="81" t="s">
        <v>1230</v>
      </c>
      <c r="F267" s="81" t="s">
        <v>1246</v>
      </c>
      <c r="G267" s="119">
        <v>1082</v>
      </c>
      <c r="H267" s="81">
        <v>33.65</v>
      </c>
      <c r="K267"/>
      <c r="L267"/>
      <c r="M267"/>
    </row>
    <row r="268" spans="1:13" x14ac:dyDescent="0.3">
      <c r="A268" s="102">
        <v>20712</v>
      </c>
      <c r="B268" s="82"/>
      <c r="C268" s="82"/>
      <c r="D268" s="81" t="s">
        <v>1232</v>
      </c>
      <c r="E268" s="81" t="s">
        <v>1230</v>
      </c>
      <c r="F268" s="81" t="s">
        <v>1247</v>
      </c>
      <c r="G268" s="119">
        <v>1232</v>
      </c>
      <c r="H268" s="81">
        <v>38.78</v>
      </c>
      <c r="K268"/>
      <c r="L268"/>
      <c r="M268"/>
    </row>
    <row r="269" spans="1:13" x14ac:dyDescent="0.3">
      <c r="A269" s="102">
        <v>21007</v>
      </c>
      <c r="B269" s="82"/>
      <c r="C269" s="82"/>
      <c r="D269" s="81" t="s">
        <v>1232</v>
      </c>
      <c r="E269" s="81" t="s">
        <v>1230</v>
      </c>
      <c r="F269" s="81" t="s">
        <v>1249</v>
      </c>
      <c r="G269" s="119">
        <v>1768</v>
      </c>
      <c r="H269" s="81">
        <v>113.99</v>
      </c>
      <c r="K269"/>
      <c r="L269"/>
      <c r="M269"/>
    </row>
    <row r="270" spans="1:13" x14ac:dyDescent="0.3">
      <c r="A270" s="102">
        <v>20801</v>
      </c>
      <c r="B270" s="82"/>
      <c r="C270" s="82"/>
      <c r="D270" s="81" t="s">
        <v>1250</v>
      </c>
      <c r="E270" s="81" t="s">
        <v>1248</v>
      </c>
      <c r="F270" s="81" t="s">
        <v>1251</v>
      </c>
      <c r="G270" s="119">
        <v>4065</v>
      </c>
      <c r="H270" s="81">
        <v>69.75</v>
      </c>
      <c r="K270"/>
      <c r="L270"/>
      <c r="M270"/>
    </row>
    <row r="271" spans="1:13" x14ac:dyDescent="0.3">
      <c r="A271" s="102">
        <v>20802</v>
      </c>
      <c r="B271" s="82"/>
      <c r="C271" s="82"/>
      <c r="D271" s="81" t="s">
        <v>1250</v>
      </c>
      <c r="E271" s="81" t="s">
        <v>1248</v>
      </c>
      <c r="F271" s="81" t="s">
        <v>1252</v>
      </c>
      <c r="G271" s="119">
        <v>793</v>
      </c>
      <c r="H271" s="81">
        <v>54.79</v>
      </c>
      <c r="K271"/>
      <c r="L271"/>
      <c r="M271"/>
    </row>
    <row r="272" spans="1:13" x14ac:dyDescent="0.3">
      <c r="A272" s="102">
        <v>20803</v>
      </c>
      <c r="B272" s="82"/>
      <c r="C272" s="82"/>
      <c r="D272" s="81" t="s">
        <v>1250</v>
      </c>
      <c r="E272" s="81" t="s">
        <v>1248</v>
      </c>
      <c r="F272" s="81" t="s">
        <v>1253</v>
      </c>
      <c r="G272" s="119">
        <v>5844</v>
      </c>
      <c r="H272" s="81">
        <v>67.81</v>
      </c>
      <c r="K272"/>
      <c r="L272"/>
      <c r="M272"/>
    </row>
    <row r="273" spans="1:13" x14ac:dyDescent="0.3">
      <c r="A273" s="102">
        <v>20804</v>
      </c>
      <c r="B273" s="82"/>
      <c r="C273" s="82"/>
      <c r="D273" s="81" t="s">
        <v>1250</v>
      </c>
      <c r="E273" s="81" t="s">
        <v>1248</v>
      </c>
      <c r="F273" s="81" t="s">
        <v>1254</v>
      </c>
      <c r="G273" s="119">
        <v>2233</v>
      </c>
      <c r="H273" s="81">
        <v>199.43</v>
      </c>
      <c r="K273"/>
      <c r="L273"/>
      <c r="M273"/>
    </row>
    <row r="274" spans="1:13" x14ac:dyDescent="0.3">
      <c r="A274" s="102">
        <v>20805</v>
      </c>
      <c r="B274" s="82"/>
      <c r="C274" s="82"/>
      <c r="D274" s="81" t="s">
        <v>1250</v>
      </c>
      <c r="E274" s="81" t="s">
        <v>1248</v>
      </c>
      <c r="F274" s="81" t="s">
        <v>1255</v>
      </c>
      <c r="G274" s="119">
        <v>2200</v>
      </c>
      <c r="H274" s="81">
        <v>54.19</v>
      </c>
      <c r="K274"/>
      <c r="L274"/>
      <c r="M274"/>
    </row>
    <row r="275" spans="1:13" x14ac:dyDescent="0.3">
      <c r="A275" s="102">
        <v>20806</v>
      </c>
      <c r="B275" s="82"/>
      <c r="C275" s="82"/>
      <c r="D275" s="81" t="s">
        <v>1250</v>
      </c>
      <c r="E275" s="81" t="s">
        <v>1248</v>
      </c>
      <c r="F275" s="81" t="s">
        <v>1256</v>
      </c>
      <c r="G275" s="119">
        <v>1763</v>
      </c>
      <c r="H275" s="81">
        <v>46.72</v>
      </c>
      <c r="K275"/>
      <c r="L275"/>
      <c r="M275"/>
    </row>
    <row r="276" spans="1:13" x14ac:dyDescent="0.3">
      <c r="A276" s="102">
        <v>20807</v>
      </c>
      <c r="B276" s="82"/>
      <c r="C276" s="82"/>
      <c r="D276" s="81" t="s">
        <v>1250</v>
      </c>
      <c r="E276" s="81" t="s">
        <v>1248</v>
      </c>
      <c r="F276" s="81" t="s">
        <v>1257</v>
      </c>
      <c r="G276" s="119">
        <v>1593</v>
      </c>
      <c r="H276" s="81">
        <v>38.33</v>
      </c>
      <c r="K276"/>
      <c r="L276"/>
      <c r="M276"/>
    </row>
    <row r="277" spans="1:13" x14ac:dyDescent="0.3">
      <c r="A277" s="102">
        <v>20808</v>
      </c>
      <c r="B277" s="82"/>
      <c r="C277" s="82"/>
      <c r="D277" s="81" t="s">
        <v>1250</v>
      </c>
      <c r="E277" s="81" t="s">
        <v>1248</v>
      </c>
      <c r="F277" s="81" t="s">
        <v>1258</v>
      </c>
      <c r="G277" s="119">
        <v>3433</v>
      </c>
      <c r="H277" s="81">
        <v>74.86</v>
      </c>
      <c r="K277"/>
      <c r="L277"/>
      <c r="M277"/>
    </row>
    <row r="278" spans="1:13" x14ac:dyDescent="0.3">
      <c r="A278" s="102">
        <v>20810</v>
      </c>
      <c r="B278" s="82"/>
      <c r="C278" s="82"/>
      <c r="D278" s="81" t="s">
        <v>1250</v>
      </c>
      <c r="E278" s="81" t="s">
        <v>1248</v>
      </c>
      <c r="F278" s="81" t="s">
        <v>1259</v>
      </c>
      <c r="G278" s="119">
        <v>1023</v>
      </c>
      <c r="H278" s="81">
        <v>36.36</v>
      </c>
      <c r="K278"/>
      <c r="L278"/>
      <c r="M278"/>
    </row>
    <row r="279" spans="1:13" x14ac:dyDescent="0.3">
      <c r="A279" s="102">
        <v>20812</v>
      </c>
      <c r="B279" s="82"/>
      <c r="C279" s="82"/>
      <c r="D279" s="81" t="s">
        <v>1250</v>
      </c>
      <c r="E279" s="81" t="s">
        <v>1248</v>
      </c>
      <c r="F279" s="81" t="s">
        <v>1260</v>
      </c>
      <c r="G279" s="119">
        <v>1538</v>
      </c>
      <c r="H279" s="81">
        <v>42.39</v>
      </c>
      <c r="K279"/>
      <c r="L279"/>
      <c r="M279"/>
    </row>
    <row r="280" spans="1:13" x14ac:dyDescent="0.3">
      <c r="A280" s="102">
        <v>20813</v>
      </c>
      <c r="B280" s="82"/>
      <c r="C280" s="82"/>
      <c r="D280" s="81" t="s">
        <v>1250</v>
      </c>
      <c r="E280" s="81" t="s">
        <v>1248</v>
      </c>
      <c r="F280" s="81" t="s">
        <v>1261</v>
      </c>
      <c r="G280" s="119">
        <v>4552</v>
      </c>
      <c r="H280" s="81">
        <v>41.08</v>
      </c>
      <c r="K280"/>
      <c r="L280"/>
      <c r="M280"/>
    </row>
    <row r="281" spans="1:13" x14ac:dyDescent="0.3">
      <c r="A281" s="102">
        <v>20815</v>
      </c>
      <c r="B281" s="82"/>
      <c r="C281" s="82"/>
      <c r="D281" s="81" t="s">
        <v>1250</v>
      </c>
      <c r="E281" s="81" t="s">
        <v>1248</v>
      </c>
      <c r="F281" s="81" t="s">
        <v>1262</v>
      </c>
      <c r="G281" s="119">
        <v>1955</v>
      </c>
      <c r="H281" s="81">
        <v>45.05</v>
      </c>
      <c r="K281"/>
      <c r="L281"/>
      <c r="M281"/>
    </row>
    <row r="282" spans="1:13" x14ac:dyDescent="0.3">
      <c r="A282" s="102">
        <v>20817</v>
      </c>
      <c r="B282" s="82"/>
      <c r="C282" s="82"/>
      <c r="D282" s="81" t="s">
        <v>1250</v>
      </c>
      <c r="E282" s="81" t="s">
        <v>1248</v>
      </c>
      <c r="F282" s="81" t="s">
        <v>1263</v>
      </c>
      <c r="G282" s="119">
        <v>10918</v>
      </c>
      <c r="H282" s="81">
        <v>137.44</v>
      </c>
      <c r="K282"/>
      <c r="L282"/>
      <c r="M282"/>
    </row>
    <row r="283" spans="1:13" x14ac:dyDescent="0.3">
      <c r="A283" s="102">
        <v>20901</v>
      </c>
      <c r="B283" s="82"/>
      <c r="C283" s="82"/>
      <c r="D283" s="81" t="s">
        <v>1250</v>
      </c>
      <c r="E283" s="81" t="s">
        <v>1248</v>
      </c>
      <c r="F283" s="81" t="s">
        <v>1264</v>
      </c>
      <c r="G283" s="119">
        <v>4315</v>
      </c>
      <c r="H283" s="81">
        <v>111.83</v>
      </c>
      <c r="K283"/>
      <c r="L283"/>
      <c r="M283"/>
    </row>
    <row r="284" spans="1:13" x14ac:dyDescent="0.3">
      <c r="A284" s="102">
        <v>20905</v>
      </c>
      <c r="B284" s="82"/>
      <c r="C284" s="82"/>
      <c r="D284" s="81" t="s">
        <v>1250</v>
      </c>
      <c r="E284" s="81" t="s">
        <v>1248</v>
      </c>
      <c r="F284" s="81" t="s">
        <v>1265</v>
      </c>
      <c r="G284" s="119">
        <v>2527</v>
      </c>
      <c r="H284" s="81">
        <v>100.94</v>
      </c>
      <c r="K284"/>
      <c r="L284"/>
      <c r="M284"/>
    </row>
    <row r="285" spans="1:13" x14ac:dyDescent="0.3">
      <c r="A285" s="102">
        <v>20909</v>
      </c>
      <c r="B285" s="82"/>
      <c r="C285" s="82"/>
      <c r="D285" s="81" t="s">
        <v>1250</v>
      </c>
      <c r="E285" s="81" t="s">
        <v>1248</v>
      </c>
      <c r="F285" s="81" t="s">
        <v>1266</v>
      </c>
      <c r="G285" s="119">
        <v>2880</v>
      </c>
      <c r="H285" s="81">
        <v>93.7</v>
      </c>
      <c r="K285"/>
      <c r="L285"/>
      <c r="M285"/>
    </row>
    <row r="286" spans="1:13" x14ac:dyDescent="0.3">
      <c r="A286" s="102">
        <v>20911</v>
      </c>
      <c r="B286" s="82"/>
      <c r="C286" s="82"/>
      <c r="D286" s="81" t="s">
        <v>1250</v>
      </c>
      <c r="E286" s="81" t="s">
        <v>1248</v>
      </c>
      <c r="F286" s="81" t="s">
        <v>1267</v>
      </c>
      <c r="G286" s="119">
        <v>937</v>
      </c>
      <c r="H286" s="81">
        <v>68.36</v>
      </c>
      <c r="K286"/>
      <c r="L286"/>
      <c r="M286"/>
    </row>
    <row r="287" spans="1:13" x14ac:dyDescent="0.3">
      <c r="A287" s="102">
        <v>20912</v>
      </c>
      <c r="B287" s="82"/>
      <c r="C287" s="82"/>
      <c r="D287" s="81" t="s">
        <v>1250</v>
      </c>
      <c r="E287" s="81" t="s">
        <v>1248</v>
      </c>
      <c r="F287" s="81" t="s">
        <v>1268</v>
      </c>
      <c r="G287" s="119">
        <v>1780</v>
      </c>
      <c r="H287" s="81">
        <v>87.23</v>
      </c>
      <c r="K287"/>
      <c r="L287"/>
      <c r="M287"/>
    </row>
    <row r="288" spans="1:13" x14ac:dyDescent="0.3">
      <c r="A288" s="102">
        <v>20913</v>
      </c>
      <c r="B288" s="82"/>
      <c r="C288" s="82"/>
      <c r="D288" s="81" t="s">
        <v>1250</v>
      </c>
      <c r="E288" s="81" t="s">
        <v>1248</v>
      </c>
      <c r="F288" s="81" t="s">
        <v>1269</v>
      </c>
      <c r="G288" s="119">
        <v>9890</v>
      </c>
      <c r="H288" s="81">
        <v>113.59</v>
      </c>
      <c r="K288"/>
      <c r="L288"/>
      <c r="M288"/>
    </row>
    <row r="289" spans="1:13" x14ac:dyDescent="0.3">
      <c r="A289" s="102">
        <v>20914</v>
      </c>
      <c r="B289" s="82"/>
      <c r="C289" s="82"/>
      <c r="D289" s="81" t="s">
        <v>1250</v>
      </c>
      <c r="E289" s="81" t="s">
        <v>1248</v>
      </c>
      <c r="F289" s="81" t="s">
        <v>1270</v>
      </c>
      <c r="G289" s="119">
        <v>1936</v>
      </c>
      <c r="H289" s="81">
        <v>72.34</v>
      </c>
      <c r="K289"/>
      <c r="L289"/>
      <c r="M289"/>
    </row>
    <row r="290" spans="1:13" x14ac:dyDescent="0.3">
      <c r="A290" s="102">
        <v>20918</v>
      </c>
      <c r="B290" s="82"/>
      <c r="C290" s="82"/>
      <c r="D290" s="81" t="s">
        <v>1250</v>
      </c>
      <c r="E290" s="81" t="s">
        <v>1248</v>
      </c>
      <c r="F290" s="81" t="s">
        <v>1271</v>
      </c>
      <c r="G290" s="119">
        <v>3234</v>
      </c>
      <c r="H290" s="81">
        <v>47.46</v>
      </c>
      <c r="K290"/>
      <c r="L290"/>
      <c r="M290"/>
    </row>
    <row r="291" spans="1:13" x14ac:dyDescent="0.3">
      <c r="A291" s="102">
        <v>20923</v>
      </c>
      <c r="B291" s="82"/>
      <c r="C291" s="82"/>
      <c r="D291" s="81" t="s">
        <v>1250</v>
      </c>
      <c r="E291" s="81" t="s">
        <v>1248</v>
      </c>
      <c r="F291" s="81" t="s">
        <v>1273</v>
      </c>
      <c r="G291" s="119">
        <v>25038</v>
      </c>
      <c r="H291" s="81">
        <v>278.63</v>
      </c>
      <c r="K291"/>
      <c r="L291"/>
      <c r="M291"/>
    </row>
    <row r="292" spans="1:13" x14ac:dyDescent="0.3">
      <c r="A292" s="102">
        <v>20402</v>
      </c>
      <c r="B292" s="82"/>
      <c r="C292" s="82"/>
      <c r="D292" s="81" t="s">
        <v>1274</v>
      </c>
      <c r="E292" s="81" t="s">
        <v>1272</v>
      </c>
      <c r="F292" s="81" t="s">
        <v>1275</v>
      </c>
      <c r="G292" s="119">
        <v>8130</v>
      </c>
      <c r="H292" s="81">
        <v>55</v>
      </c>
      <c r="K292"/>
      <c r="L292"/>
      <c r="M292"/>
    </row>
    <row r="293" spans="1:13" x14ac:dyDescent="0.3">
      <c r="A293" s="102">
        <v>20403</v>
      </c>
      <c r="B293" s="82"/>
      <c r="C293" s="82"/>
      <c r="D293" s="81" t="s">
        <v>1274</v>
      </c>
      <c r="E293" s="81" t="s">
        <v>1272</v>
      </c>
      <c r="F293" s="81" t="s">
        <v>1276</v>
      </c>
      <c r="G293" s="119">
        <v>2496</v>
      </c>
      <c r="H293" s="81">
        <v>71.84</v>
      </c>
      <c r="K293"/>
      <c r="L293"/>
      <c r="M293"/>
    </row>
    <row r="294" spans="1:13" x14ac:dyDescent="0.3">
      <c r="A294" s="102">
        <v>20405</v>
      </c>
      <c r="B294" s="82"/>
      <c r="C294" s="82"/>
      <c r="D294" s="81" t="s">
        <v>1274</v>
      </c>
      <c r="E294" s="81" t="s">
        <v>1272</v>
      </c>
      <c r="F294" s="81" t="s">
        <v>1277</v>
      </c>
      <c r="G294" s="119">
        <v>7195</v>
      </c>
      <c r="H294" s="81">
        <v>117.31</v>
      </c>
      <c r="K294"/>
      <c r="L294"/>
      <c r="M294"/>
    </row>
    <row r="295" spans="1:13" x14ac:dyDescent="0.3">
      <c r="A295" s="102">
        <v>20412</v>
      </c>
      <c r="B295" s="82"/>
      <c r="C295" s="82"/>
      <c r="D295" s="81" t="s">
        <v>1274</v>
      </c>
      <c r="E295" s="81" t="s">
        <v>1272</v>
      </c>
      <c r="F295" s="81" t="s">
        <v>1278</v>
      </c>
      <c r="G295" s="119">
        <v>2424</v>
      </c>
      <c r="H295" s="81">
        <v>28.37</v>
      </c>
      <c r="K295"/>
      <c r="L295"/>
      <c r="M295"/>
    </row>
    <row r="296" spans="1:13" x14ac:dyDescent="0.3">
      <c r="A296" s="102">
        <v>20414</v>
      </c>
      <c r="B296" s="82"/>
      <c r="C296" s="82"/>
      <c r="D296" s="81" t="s">
        <v>1274</v>
      </c>
      <c r="E296" s="81" t="s">
        <v>1272</v>
      </c>
      <c r="F296" s="81" t="s">
        <v>1279</v>
      </c>
      <c r="G296" s="119">
        <v>3106</v>
      </c>
      <c r="H296" s="81">
        <v>28.19</v>
      </c>
      <c r="K296"/>
      <c r="L296"/>
      <c r="M296"/>
    </row>
    <row r="297" spans="1:13" x14ac:dyDescent="0.3">
      <c r="A297" s="102">
        <v>20415</v>
      </c>
      <c r="B297" s="82"/>
      <c r="C297" s="82"/>
      <c r="D297" s="81" t="s">
        <v>1274</v>
      </c>
      <c r="E297" s="81" t="s">
        <v>1272</v>
      </c>
      <c r="F297" s="81" t="s">
        <v>1280</v>
      </c>
      <c r="G297" s="119">
        <v>3517</v>
      </c>
      <c r="H297" s="81">
        <v>11.85</v>
      </c>
      <c r="K297"/>
      <c r="L297"/>
      <c r="M297"/>
    </row>
    <row r="298" spans="1:13" x14ac:dyDescent="0.3">
      <c r="A298" s="102">
        <v>20416</v>
      </c>
      <c r="B298" s="82"/>
      <c r="C298" s="82"/>
      <c r="D298" s="81" t="s">
        <v>1274</v>
      </c>
      <c r="E298" s="81" t="s">
        <v>1272</v>
      </c>
      <c r="F298" s="81" t="s">
        <v>1281</v>
      </c>
      <c r="G298" s="119">
        <v>1809</v>
      </c>
      <c r="H298" s="81">
        <v>26.36</v>
      </c>
      <c r="K298"/>
      <c r="L298"/>
      <c r="M298"/>
    </row>
    <row r="299" spans="1:13" x14ac:dyDescent="0.3">
      <c r="A299" s="102">
        <v>20417</v>
      </c>
      <c r="B299" s="82"/>
      <c r="C299" s="82"/>
      <c r="D299" s="81" t="s">
        <v>1274</v>
      </c>
      <c r="E299" s="81" t="s">
        <v>1272</v>
      </c>
      <c r="F299" s="81" t="s">
        <v>1282</v>
      </c>
      <c r="G299" s="119">
        <v>2636</v>
      </c>
      <c r="H299" s="81">
        <v>25.52</v>
      </c>
      <c r="K299"/>
      <c r="L299"/>
      <c r="M299"/>
    </row>
    <row r="300" spans="1:13" x14ac:dyDescent="0.3">
      <c r="A300" s="102">
        <v>20419</v>
      </c>
      <c r="B300" s="82"/>
      <c r="C300" s="82"/>
      <c r="D300" s="81" t="s">
        <v>1274</v>
      </c>
      <c r="E300" s="81" t="s">
        <v>1272</v>
      </c>
      <c r="F300" s="81" t="s">
        <v>1283</v>
      </c>
      <c r="G300" s="119">
        <v>1625</v>
      </c>
      <c r="H300" s="81">
        <v>17.41</v>
      </c>
      <c r="K300"/>
      <c r="L300"/>
      <c r="M300"/>
    </row>
    <row r="301" spans="1:13" x14ac:dyDescent="0.3">
      <c r="A301" s="102">
        <v>20424</v>
      </c>
      <c r="B301" s="82"/>
      <c r="C301" s="82"/>
      <c r="D301" s="81" t="s">
        <v>1274</v>
      </c>
      <c r="E301" s="81" t="s">
        <v>1272</v>
      </c>
      <c r="F301" s="81" t="s">
        <v>1284</v>
      </c>
      <c r="G301" s="119">
        <v>2860</v>
      </c>
      <c r="H301" s="81">
        <v>12.64</v>
      </c>
      <c r="K301"/>
      <c r="L301"/>
      <c r="M301"/>
    </row>
    <row r="302" spans="1:13" x14ac:dyDescent="0.3">
      <c r="A302" s="102">
        <v>20428</v>
      </c>
      <c r="B302" s="82"/>
      <c r="C302" s="82"/>
      <c r="D302" s="81" t="s">
        <v>1274</v>
      </c>
      <c r="E302" s="81" t="s">
        <v>1272</v>
      </c>
      <c r="F302" s="81" t="s">
        <v>1285</v>
      </c>
      <c r="G302" s="119">
        <v>1092</v>
      </c>
      <c r="H302" s="81">
        <v>43.97</v>
      </c>
      <c r="K302"/>
      <c r="L302"/>
      <c r="M302"/>
    </row>
    <row r="303" spans="1:13" x14ac:dyDescent="0.3">
      <c r="A303" s="102">
        <v>20432</v>
      </c>
      <c r="B303" s="82"/>
      <c r="C303" s="82"/>
      <c r="D303" s="81" t="s">
        <v>1274</v>
      </c>
      <c r="E303" s="81" t="s">
        <v>1272</v>
      </c>
      <c r="F303" s="81" t="s">
        <v>1286</v>
      </c>
      <c r="G303" s="119">
        <v>2633</v>
      </c>
      <c r="H303" s="81">
        <v>28.61</v>
      </c>
      <c r="K303"/>
      <c r="L303"/>
      <c r="M303"/>
    </row>
    <row r="304" spans="1:13" x14ac:dyDescent="0.3">
      <c r="A304" s="102">
        <v>20435</v>
      </c>
      <c r="B304" s="82"/>
      <c r="C304" s="82"/>
      <c r="D304" s="81" t="s">
        <v>1274</v>
      </c>
      <c r="E304" s="81" t="s">
        <v>1272</v>
      </c>
      <c r="F304" s="81" t="s">
        <v>1287</v>
      </c>
      <c r="G304" s="119">
        <v>2200</v>
      </c>
      <c r="H304" s="81">
        <v>28.37</v>
      </c>
      <c r="K304"/>
      <c r="L304"/>
      <c r="M304"/>
    </row>
    <row r="305" spans="1:13" x14ac:dyDescent="0.3">
      <c r="A305" s="102">
        <v>20441</v>
      </c>
      <c r="B305" s="82"/>
      <c r="C305" s="82"/>
      <c r="D305" s="81" t="s">
        <v>1274</v>
      </c>
      <c r="E305" s="81" t="s">
        <v>1272</v>
      </c>
      <c r="F305" s="81" t="s">
        <v>1288</v>
      </c>
      <c r="G305" s="119">
        <v>606</v>
      </c>
      <c r="H305" s="81">
        <v>75.44</v>
      </c>
      <c r="K305"/>
      <c r="L305"/>
      <c r="M305"/>
    </row>
    <row r="306" spans="1:13" x14ac:dyDescent="0.3">
      <c r="A306" s="102">
        <v>20721</v>
      </c>
      <c r="B306" s="82"/>
      <c r="C306" s="82"/>
      <c r="D306" s="81" t="s">
        <v>1274</v>
      </c>
      <c r="E306" s="81" t="s">
        <v>1272</v>
      </c>
      <c r="F306" s="81" t="s">
        <v>1289</v>
      </c>
      <c r="G306" s="119">
        <v>1839</v>
      </c>
      <c r="H306" s="81">
        <v>19.149999999999999</v>
      </c>
      <c r="K306"/>
      <c r="L306"/>
      <c r="M306"/>
    </row>
    <row r="307" spans="1:13" x14ac:dyDescent="0.3">
      <c r="A307" s="102">
        <v>20722</v>
      </c>
      <c r="B307" s="82"/>
      <c r="C307" s="82"/>
      <c r="D307" s="81" t="s">
        <v>1274</v>
      </c>
      <c r="E307" s="81" t="s">
        <v>1272</v>
      </c>
      <c r="F307" s="81" t="s">
        <v>1291</v>
      </c>
      <c r="G307" s="119">
        <v>4287</v>
      </c>
      <c r="H307" s="81">
        <v>78.62</v>
      </c>
      <c r="K307"/>
      <c r="L307"/>
      <c r="M307"/>
    </row>
    <row r="308" spans="1:13" x14ac:dyDescent="0.3">
      <c r="A308" s="102">
        <v>30501</v>
      </c>
      <c r="B308" s="82"/>
      <c r="C308" s="82"/>
      <c r="D308" s="81" t="s">
        <v>1292</v>
      </c>
      <c r="E308" s="81" t="s">
        <v>1290</v>
      </c>
      <c r="F308" s="81" t="s">
        <v>1293</v>
      </c>
      <c r="G308" s="119">
        <v>2173</v>
      </c>
      <c r="H308" s="81">
        <v>21.26</v>
      </c>
      <c r="K308"/>
      <c r="L308"/>
      <c r="M308"/>
    </row>
    <row r="309" spans="1:13" x14ac:dyDescent="0.3">
      <c r="A309" s="102">
        <v>30502</v>
      </c>
      <c r="B309" s="82"/>
      <c r="C309" s="82"/>
      <c r="D309" s="81" t="s">
        <v>1292</v>
      </c>
      <c r="E309" s="81" t="s">
        <v>1290</v>
      </c>
      <c r="F309" s="81" t="s">
        <v>1294</v>
      </c>
      <c r="G309" s="119">
        <v>23548</v>
      </c>
      <c r="H309" s="81">
        <v>51.92</v>
      </c>
      <c r="K309"/>
      <c r="L309"/>
      <c r="M309"/>
    </row>
    <row r="310" spans="1:13" x14ac:dyDescent="0.3">
      <c r="A310" s="102">
        <v>30503</v>
      </c>
      <c r="B310" s="82"/>
      <c r="C310" s="82"/>
      <c r="D310" s="81" t="s">
        <v>1292</v>
      </c>
      <c r="E310" s="81" t="s">
        <v>1290</v>
      </c>
      <c r="F310" s="81" t="s">
        <v>1295</v>
      </c>
      <c r="G310" s="119">
        <v>3546</v>
      </c>
      <c r="H310" s="81">
        <v>46.9</v>
      </c>
      <c r="K310"/>
      <c r="L310"/>
      <c r="M310"/>
    </row>
    <row r="311" spans="1:13" x14ac:dyDescent="0.3">
      <c r="A311" s="102">
        <v>30504</v>
      </c>
      <c r="B311" s="82"/>
      <c r="C311" s="82"/>
      <c r="D311" s="81" t="s">
        <v>1292</v>
      </c>
      <c r="E311" s="81" t="s">
        <v>1290</v>
      </c>
      <c r="F311" s="81" t="s">
        <v>1296</v>
      </c>
      <c r="G311" s="119">
        <v>3788</v>
      </c>
      <c r="H311" s="81">
        <v>37.24</v>
      </c>
      <c r="K311"/>
      <c r="L311"/>
      <c r="M311"/>
    </row>
    <row r="312" spans="1:13" x14ac:dyDescent="0.3">
      <c r="A312" s="102">
        <v>30506</v>
      </c>
      <c r="B312" s="82"/>
      <c r="C312" s="82"/>
      <c r="D312" s="81" t="s">
        <v>1292</v>
      </c>
      <c r="E312" s="81" t="s">
        <v>1290</v>
      </c>
      <c r="F312" s="81" t="s">
        <v>1297</v>
      </c>
      <c r="G312" s="119">
        <v>3468</v>
      </c>
      <c r="H312" s="81">
        <v>20.260000000000002</v>
      </c>
      <c r="K312"/>
      <c r="L312"/>
      <c r="M312"/>
    </row>
    <row r="313" spans="1:13" x14ac:dyDescent="0.3">
      <c r="A313" s="102">
        <v>30507</v>
      </c>
      <c r="B313" s="82"/>
      <c r="C313" s="82"/>
      <c r="D313" s="81" t="s">
        <v>1292</v>
      </c>
      <c r="E313" s="81" t="s">
        <v>1290</v>
      </c>
      <c r="F313" s="81" t="s">
        <v>1298</v>
      </c>
      <c r="G313" s="119">
        <v>2275</v>
      </c>
      <c r="H313" s="81">
        <v>28.4</v>
      </c>
      <c r="K313"/>
      <c r="L313"/>
      <c r="M313"/>
    </row>
    <row r="314" spans="1:13" x14ac:dyDescent="0.3">
      <c r="A314" s="102">
        <v>30508</v>
      </c>
      <c r="B314" s="82"/>
      <c r="C314" s="82"/>
      <c r="D314" s="81" t="s">
        <v>1292</v>
      </c>
      <c r="E314" s="81" t="s">
        <v>1290</v>
      </c>
      <c r="F314" s="81" t="s">
        <v>1299</v>
      </c>
      <c r="G314" s="119">
        <v>3091</v>
      </c>
      <c r="H314" s="81">
        <v>7.69</v>
      </c>
      <c r="K314"/>
      <c r="L314"/>
      <c r="M314"/>
    </row>
    <row r="315" spans="1:13" x14ac:dyDescent="0.3">
      <c r="A315" s="102">
        <v>30509</v>
      </c>
      <c r="B315" s="82"/>
      <c r="C315" s="82"/>
      <c r="D315" s="81" t="s">
        <v>1292</v>
      </c>
      <c r="E315" s="81" t="s">
        <v>1290</v>
      </c>
      <c r="F315" s="81" t="s">
        <v>1300</v>
      </c>
      <c r="G315" s="119">
        <v>2291</v>
      </c>
      <c r="H315" s="81">
        <v>17.71</v>
      </c>
      <c r="K315"/>
      <c r="L315"/>
      <c r="M315"/>
    </row>
    <row r="316" spans="1:13" x14ac:dyDescent="0.3">
      <c r="A316" s="102">
        <v>30510</v>
      </c>
      <c r="B316" s="82"/>
      <c r="C316" s="82"/>
      <c r="D316" s="81" t="s">
        <v>1292</v>
      </c>
      <c r="E316" s="81" t="s">
        <v>1290</v>
      </c>
      <c r="F316" s="81" t="s">
        <v>1301</v>
      </c>
      <c r="G316" s="119">
        <v>1264</v>
      </c>
      <c r="H316" s="81">
        <v>20.97</v>
      </c>
      <c r="K316"/>
      <c r="L316"/>
      <c r="M316"/>
    </row>
    <row r="317" spans="1:13" x14ac:dyDescent="0.3">
      <c r="A317" s="102">
        <v>30511</v>
      </c>
      <c r="B317" s="82"/>
      <c r="C317" s="82"/>
      <c r="D317" s="81" t="s">
        <v>1292</v>
      </c>
      <c r="E317" s="81" t="s">
        <v>1290</v>
      </c>
      <c r="F317" s="81" t="s">
        <v>1302</v>
      </c>
      <c r="G317" s="119">
        <v>2684</v>
      </c>
      <c r="H317" s="81">
        <v>30.46</v>
      </c>
      <c r="K317"/>
      <c r="L317"/>
      <c r="M317"/>
    </row>
    <row r="318" spans="1:13" x14ac:dyDescent="0.3">
      <c r="A318" s="102">
        <v>30512</v>
      </c>
      <c r="B318" s="82"/>
      <c r="C318" s="82"/>
      <c r="D318" s="81" t="s">
        <v>1292</v>
      </c>
      <c r="E318" s="81" t="s">
        <v>1290</v>
      </c>
      <c r="F318" s="81" t="s">
        <v>1303</v>
      </c>
      <c r="G318" s="119">
        <v>1837</v>
      </c>
      <c r="H318" s="81">
        <v>15.5</v>
      </c>
      <c r="K318"/>
      <c r="L318"/>
      <c r="M318"/>
    </row>
    <row r="319" spans="1:13" x14ac:dyDescent="0.3">
      <c r="A319" s="102">
        <v>30514</v>
      </c>
      <c r="B319" s="82"/>
      <c r="C319" s="82"/>
      <c r="D319" s="81" t="s">
        <v>1292</v>
      </c>
      <c r="E319" s="81" t="s">
        <v>1290</v>
      </c>
      <c r="F319" s="81" t="s">
        <v>1304</v>
      </c>
      <c r="G319" s="119">
        <v>5677</v>
      </c>
      <c r="H319" s="81">
        <v>54.97</v>
      </c>
      <c r="K319"/>
      <c r="L319"/>
      <c r="M319"/>
    </row>
    <row r="320" spans="1:13" x14ac:dyDescent="0.3">
      <c r="A320" s="102">
        <v>30515</v>
      </c>
      <c r="B320" s="82"/>
      <c r="C320" s="82"/>
      <c r="D320" s="81" t="s">
        <v>1292</v>
      </c>
      <c r="E320" s="81" t="s">
        <v>1290</v>
      </c>
      <c r="F320" s="81" t="s">
        <v>1305</v>
      </c>
      <c r="G320" s="119">
        <v>3723</v>
      </c>
      <c r="H320" s="81">
        <v>31.93</v>
      </c>
      <c r="K320"/>
      <c r="L320"/>
      <c r="M320"/>
    </row>
    <row r="321" spans="1:13" x14ac:dyDescent="0.3">
      <c r="A321" s="102">
        <v>30517</v>
      </c>
      <c r="B321" s="82"/>
      <c r="C321" s="82"/>
      <c r="D321" s="81" t="s">
        <v>1292</v>
      </c>
      <c r="E321" s="81" t="s">
        <v>1290</v>
      </c>
      <c r="F321" s="81" t="s">
        <v>1306</v>
      </c>
      <c r="G321" s="119">
        <v>2651</v>
      </c>
      <c r="H321" s="81">
        <v>10.98</v>
      </c>
      <c r="K321"/>
      <c r="L321"/>
      <c r="M321"/>
    </row>
    <row r="322" spans="1:13" x14ac:dyDescent="0.3">
      <c r="A322" s="102">
        <v>30520</v>
      </c>
      <c r="B322" s="82"/>
      <c r="C322" s="82"/>
      <c r="D322" s="81" t="s">
        <v>1292</v>
      </c>
      <c r="E322" s="81" t="s">
        <v>1290</v>
      </c>
      <c r="F322" s="81" t="s">
        <v>1307</v>
      </c>
      <c r="G322" s="119">
        <v>2969</v>
      </c>
      <c r="H322" s="81">
        <v>36.340000000000003</v>
      </c>
      <c r="K322"/>
      <c r="L322"/>
      <c r="M322"/>
    </row>
    <row r="323" spans="1:13" x14ac:dyDescent="0.3">
      <c r="A323" s="102">
        <v>30521</v>
      </c>
      <c r="B323" s="82"/>
      <c r="C323" s="82"/>
      <c r="D323" s="81" t="s">
        <v>1292</v>
      </c>
      <c r="E323" s="81" t="s">
        <v>1290</v>
      </c>
      <c r="F323" s="81" t="s">
        <v>1308</v>
      </c>
      <c r="G323" s="119">
        <v>2139</v>
      </c>
      <c r="H323" s="81">
        <v>47.86</v>
      </c>
      <c r="K323"/>
      <c r="L323"/>
      <c r="M323"/>
    </row>
    <row r="324" spans="1:13" x14ac:dyDescent="0.3">
      <c r="A324" s="102">
        <v>30522</v>
      </c>
      <c r="B324" s="82"/>
      <c r="C324" s="82"/>
      <c r="D324" s="81" t="s">
        <v>1292</v>
      </c>
      <c r="E324" s="81" t="s">
        <v>1290</v>
      </c>
      <c r="F324" s="81" t="s">
        <v>1309</v>
      </c>
      <c r="G324" s="119">
        <v>1987</v>
      </c>
      <c r="H324" s="81">
        <v>10.64</v>
      </c>
      <c r="K324"/>
      <c r="L324"/>
      <c r="M324"/>
    </row>
    <row r="325" spans="1:13" x14ac:dyDescent="0.3">
      <c r="A325" s="102">
        <v>30527</v>
      </c>
      <c r="B325" s="82"/>
      <c r="C325" s="82"/>
      <c r="D325" s="81" t="s">
        <v>1292</v>
      </c>
      <c r="E325" s="81" t="s">
        <v>1290</v>
      </c>
      <c r="F325" s="81" t="s">
        <v>1310</v>
      </c>
      <c r="G325" s="119">
        <v>2926</v>
      </c>
      <c r="H325" s="81">
        <v>22.7</v>
      </c>
      <c r="K325"/>
      <c r="L325"/>
      <c r="M325"/>
    </row>
    <row r="326" spans="1:13" x14ac:dyDescent="0.3">
      <c r="A326" s="102">
        <v>30529</v>
      </c>
      <c r="B326" s="82"/>
      <c r="C326" s="82"/>
      <c r="D326" s="81" t="s">
        <v>1292</v>
      </c>
      <c r="E326" s="81" t="s">
        <v>1290</v>
      </c>
      <c r="F326" s="81" t="s">
        <v>1311</v>
      </c>
      <c r="G326" s="119">
        <v>2662</v>
      </c>
      <c r="H326" s="81">
        <v>28.45</v>
      </c>
      <c r="K326"/>
      <c r="L326"/>
      <c r="M326"/>
    </row>
    <row r="327" spans="1:13" x14ac:dyDescent="0.3">
      <c r="A327" s="102">
        <v>30530</v>
      </c>
      <c r="B327" s="82"/>
      <c r="C327" s="82"/>
      <c r="D327" s="81" t="s">
        <v>1292</v>
      </c>
      <c r="E327" s="81" t="s">
        <v>1290</v>
      </c>
      <c r="F327" s="81" t="s">
        <v>1312</v>
      </c>
      <c r="G327" s="119">
        <v>5160</v>
      </c>
      <c r="H327" s="81">
        <v>59.81</v>
      </c>
      <c r="K327"/>
      <c r="L327"/>
      <c r="M327"/>
    </row>
    <row r="328" spans="1:13" x14ac:dyDescent="0.3">
      <c r="A328" s="102">
        <v>30531</v>
      </c>
      <c r="B328" s="82"/>
      <c r="C328" s="82"/>
      <c r="D328" s="81" t="s">
        <v>1292</v>
      </c>
      <c r="E328" s="81" t="s">
        <v>1290</v>
      </c>
      <c r="F328" s="81" t="s">
        <v>1313</v>
      </c>
      <c r="G328" s="119">
        <v>9333</v>
      </c>
      <c r="H328" s="81">
        <v>45.72</v>
      </c>
      <c r="K328"/>
      <c r="L328"/>
      <c r="M328"/>
    </row>
    <row r="329" spans="1:13" x14ac:dyDescent="0.3">
      <c r="A329" s="102">
        <v>30532</v>
      </c>
      <c r="B329" s="82"/>
      <c r="C329" s="82"/>
      <c r="D329" s="81" t="s">
        <v>1292</v>
      </c>
      <c r="E329" s="81" t="s">
        <v>1290</v>
      </c>
      <c r="F329" s="81" t="s">
        <v>1314</v>
      </c>
      <c r="G329" s="119">
        <v>3429</v>
      </c>
      <c r="H329" s="81">
        <v>30.52</v>
      </c>
      <c r="K329"/>
      <c r="L329"/>
      <c r="M329"/>
    </row>
    <row r="330" spans="1:13" x14ac:dyDescent="0.3">
      <c r="A330" s="102">
        <v>30534</v>
      </c>
      <c r="B330" s="82"/>
      <c r="C330" s="82"/>
      <c r="D330" s="81" t="s">
        <v>1292</v>
      </c>
      <c r="E330" s="81" t="s">
        <v>1290</v>
      </c>
      <c r="F330" s="81" t="s">
        <v>1315</v>
      </c>
      <c r="G330" s="119">
        <v>2112</v>
      </c>
      <c r="H330" s="81">
        <v>36.68</v>
      </c>
      <c r="K330"/>
      <c r="L330"/>
      <c r="M330"/>
    </row>
    <row r="331" spans="1:13" x14ac:dyDescent="0.3">
      <c r="A331" s="102">
        <v>30536</v>
      </c>
      <c r="B331" s="82"/>
      <c r="C331" s="82"/>
      <c r="D331" s="81" t="s">
        <v>1292</v>
      </c>
      <c r="E331" s="81" t="s">
        <v>1290</v>
      </c>
      <c r="F331" s="81" t="s">
        <v>1316</v>
      </c>
      <c r="G331" s="119">
        <v>1368</v>
      </c>
      <c r="H331" s="81">
        <v>15.72</v>
      </c>
      <c r="K331"/>
      <c r="L331"/>
      <c r="M331"/>
    </row>
    <row r="332" spans="1:13" x14ac:dyDescent="0.3">
      <c r="A332" s="102">
        <v>30538</v>
      </c>
      <c r="B332" s="82"/>
      <c r="C332" s="82"/>
      <c r="D332" s="81" t="s">
        <v>1292</v>
      </c>
      <c r="E332" s="81" t="s">
        <v>1290</v>
      </c>
      <c r="F332" s="81" t="s">
        <v>1317</v>
      </c>
      <c r="G332" s="119">
        <v>2195</v>
      </c>
      <c r="H332" s="81">
        <v>25.95</v>
      </c>
      <c r="K332"/>
      <c r="L332"/>
      <c r="M332"/>
    </row>
    <row r="333" spans="1:13" x14ac:dyDescent="0.3">
      <c r="A333" s="102">
        <v>30539</v>
      </c>
      <c r="B333" s="82"/>
      <c r="C333" s="82"/>
      <c r="D333" s="81" t="s">
        <v>1292</v>
      </c>
      <c r="E333" s="81" t="s">
        <v>1290</v>
      </c>
      <c r="F333" s="81" t="s">
        <v>1318</v>
      </c>
      <c r="G333" s="119">
        <v>2271</v>
      </c>
      <c r="H333" s="81">
        <v>35.78</v>
      </c>
      <c r="K333"/>
      <c r="L333"/>
      <c r="M333"/>
    </row>
    <row r="334" spans="1:13" x14ac:dyDescent="0.3">
      <c r="A334" s="102">
        <v>30541</v>
      </c>
      <c r="B334" s="82"/>
      <c r="C334" s="82"/>
      <c r="D334" s="81" t="s">
        <v>1292</v>
      </c>
      <c r="E334" s="81" t="s">
        <v>1290</v>
      </c>
      <c r="F334" s="81" t="s">
        <v>1319</v>
      </c>
      <c r="G334" s="119">
        <v>1830</v>
      </c>
      <c r="H334" s="81">
        <v>12.57</v>
      </c>
      <c r="K334"/>
      <c r="L334"/>
      <c r="M334"/>
    </row>
    <row r="335" spans="1:13" x14ac:dyDescent="0.3">
      <c r="A335" s="102">
        <v>30542</v>
      </c>
      <c r="B335" s="82"/>
      <c r="C335" s="82"/>
      <c r="D335" s="81" t="s">
        <v>1292</v>
      </c>
      <c r="E335" s="81" t="s">
        <v>1290</v>
      </c>
      <c r="F335" s="81" t="s">
        <v>1320</v>
      </c>
      <c r="G335" s="119">
        <v>2089</v>
      </c>
      <c r="H335" s="81">
        <v>31</v>
      </c>
      <c r="K335"/>
      <c r="L335"/>
      <c r="M335"/>
    </row>
    <row r="336" spans="1:13" x14ac:dyDescent="0.3">
      <c r="A336" s="102">
        <v>30544</v>
      </c>
      <c r="B336" s="82"/>
      <c r="C336" s="82"/>
      <c r="D336" s="81" t="s">
        <v>1292</v>
      </c>
      <c r="E336" s="81" t="s">
        <v>1290</v>
      </c>
      <c r="F336" s="81" t="s">
        <v>1321</v>
      </c>
      <c r="G336" s="119">
        <v>1867</v>
      </c>
      <c r="H336" s="81">
        <v>21.46</v>
      </c>
      <c r="K336"/>
      <c r="L336"/>
      <c r="M336"/>
    </row>
    <row r="337" spans="1:13" x14ac:dyDescent="0.3">
      <c r="A337" s="102">
        <v>31505</v>
      </c>
      <c r="B337" s="82"/>
      <c r="C337" s="82"/>
      <c r="D337" s="81" t="s">
        <v>1292</v>
      </c>
      <c r="E337" s="81" t="s">
        <v>1290</v>
      </c>
      <c r="F337" s="81" t="s">
        <v>1322</v>
      </c>
      <c r="G337" s="119">
        <v>2728</v>
      </c>
      <c r="H337" s="81">
        <v>16.97</v>
      </c>
      <c r="K337"/>
      <c r="L337"/>
      <c r="M337"/>
    </row>
    <row r="338" spans="1:13" x14ac:dyDescent="0.3">
      <c r="A338" s="102">
        <v>31540</v>
      </c>
      <c r="B338" s="82"/>
      <c r="C338" s="82"/>
      <c r="D338" s="81" t="s">
        <v>1292</v>
      </c>
      <c r="E338" s="81" t="s">
        <v>1290</v>
      </c>
      <c r="F338" s="81" t="s">
        <v>1324</v>
      </c>
      <c r="G338" s="119">
        <v>1620</v>
      </c>
      <c r="H338" s="81">
        <v>24.85</v>
      </c>
      <c r="K338"/>
      <c r="L338"/>
      <c r="M338"/>
    </row>
    <row r="339" spans="1:13" x14ac:dyDescent="0.3">
      <c r="A339" s="102">
        <v>31801</v>
      </c>
      <c r="B339" s="82"/>
      <c r="C339" s="82"/>
      <c r="D339" s="81" t="s">
        <v>1325</v>
      </c>
      <c r="E339" s="81" t="s">
        <v>1323</v>
      </c>
      <c r="F339" s="81" t="s">
        <v>1326</v>
      </c>
      <c r="G339" s="119">
        <v>356</v>
      </c>
      <c r="H339" s="81">
        <v>7.23</v>
      </c>
      <c r="K339"/>
      <c r="L339"/>
      <c r="M339"/>
    </row>
    <row r="340" spans="1:13" x14ac:dyDescent="0.3">
      <c r="A340" s="102">
        <v>31805</v>
      </c>
      <c r="B340" s="82"/>
      <c r="C340" s="82"/>
      <c r="D340" s="81" t="s">
        <v>1325</v>
      </c>
      <c r="E340" s="81" t="s">
        <v>1323</v>
      </c>
      <c r="F340" s="81" t="s">
        <v>1327</v>
      </c>
      <c r="G340" s="119">
        <v>305</v>
      </c>
      <c r="H340" s="81">
        <v>20.239999999999998</v>
      </c>
      <c r="K340"/>
      <c r="L340"/>
      <c r="M340"/>
    </row>
    <row r="341" spans="1:13" x14ac:dyDescent="0.3">
      <c r="A341" s="102">
        <v>31806</v>
      </c>
      <c r="B341" s="82"/>
      <c r="C341" s="82"/>
      <c r="D341" s="81" t="s">
        <v>1325</v>
      </c>
      <c r="E341" s="81" t="s">
        <v>1323</v>
      </c>
      <c r="F341" s="81" t="s">
        <v>1328</v>
      </c>
      <c r="G341" s="119">
        <v>367</v>
      </c>
      <c r="H341" s="81">
        <v>3.03</v>
      </c>
      <c r="K341"/>
      <c r="L341"/>
      <c r="M341"/>
    </row>
    <row r="342" spans="1:13" x14ac:dyDescent="0.3">
      <c r="A342" s="102">
        <v>31810</v>
      </c>
      <c r="B342" s="82"/>
      <c r="C342" s="82"/>
      <c r="D342" s="81" t="s">
        <v>1325</v>
      </c>
      <c r="E342" s="81" t="s">
        <v>1323</v>
      </c>
      <c r="F342" s="81" t="s">
        <v>1329</v>
      </c>
      <c r="G342" s="119">
        <v>5841</v>
      </c>
      <c r="H342" s="81">
        <v>19.600000000000001</v>
      </c>
      <c r="K342"/>
      <c r="L342"/>
      <c r="M342"/>
    </row>
    <row r="343" spans="1:13" x14ac:dyDescent="0.3">
      <c r="A343" s="102">
        <v>31811</v>
      </c>
      <c r="B343" s="82"/>
      <c r="C343" s="82"/>
      <c r="D343" s="81" t="s">
        <v>1325</v>
      </c>
      <c r="E343" s="81" t="s">
        <v>1323</v>
      </c>
      <c r="F343" s="81" t="s">
        <v>3023</v>
      </c>
      <c r="G343" s="119">
        <v>2251</v>
      </c>
      <c r="H343" s="81">
        <v>13.96</v>
      </c>
      <c r="K343"/>
      <c r="L343"/>
      <c r="M343"/>
    </row>
    <row r="344" spans="1:13" x14ac:dyDescent="0.3">
      <c r="A344" s="102">
        <v>31813</v>
      </c>
      <c r="B344" s="82"/>
      <c r="C344" s="82"/>
      <c r="D344" s="81" t="s">
        <v>1325</v>
      </c>
      <c r="E344" s="81" t="s">
        <v>1323</v>
      </c>
      <c r="F344" s="81" t="s">
        <v>1330</v>
      </c>
      <c r="G344" s="119">
        <v>1592</v>
      </c>
      <c r="H344" s="81">
        <v>7.34</v>
      </c>
      <c r="K344"/>
      <c r="L344"/>
      <c r="M344"/>
    </row>
    <row r="345" spans="1:13" x14ac:dyDescent="0.3">
      <c r="A345" s="102">
        <v>31817</v>
      </c>
      <c r="B345" s="82"/>
      <c r="C345" s="82"/>
      <c r="D345" s="81" t="s">
        <v>1325</v>
      </c>
      <c r="E345" s="81" t="s">
        <v>1323</v>
      </c>
      <c r="F345" s="81" t="s">
        <v>1331</v>
      </c>
      <c r="G345" s="119">
        <v>1695</v>
      </c>
      <c r="H345" s="81">
        <v>10.66</v>
      </c>
      <c r="K345"/>
      <c r="L345"/>
      <c r="M345"/>
    </row>
    <row r="346" spans="1:13" x14ac:dyDescent="0.3">
      <c r="A346" s="102">
        <v>31818</v>
      </c>
      <c r="B346" s="82"/>
      <c r="C346" s="82"/>
      <c r="D346" s="81" t="s">
        <v>1325</v>
      </c>
      <c r="E346" s="81" t="s">
        <v>1323</v>
      </c>
      <c r="F346" s="81" t="s">
        <v>1332</v>
      </c>
      <c r="G346" s="119">
        <v>12648</v>
      </c>
      <c r="H346" s="81">
        <v>20.38</v>
      </c>
      <c r="K346"/>
      <c r="L346"/>
      <c r="M346"/>
    </row>
    <row r="347" spans="1:13" x14ac:dyDescent="0.3">
      <c r="A347" s="102">
        <v>31821</v>
      </c>
      <c r="B347" s="82"/>
      <c r="C347" s="82"/>
      <c r="D347" s="81" t="s">
        <v>1325</v>
      </c>
      <c r="E347" s="81" t="s">
        <v>1323</v>
      </c>
      <c r="F347" s="81" t="s">
        <v>1333</v>
      </c>
      <c r="G347" s="119">
        <v>2060</v>
      </c>
      <c r="H347" s="81">
        <v>17.690000000000001</v>
      </c>
      <c r="K347"/>
      <c r="L347"/>
      <c r="M347"/>
    </row>
    <row r="348" spans="1:13" x14ac:dyDescent="0.3">
      <c r="A348" s="102">
        <v>31825</v>
      </c>
      <c r="B348" s="82"/>
      <c r="C348" s="82"/>
      <c r="D348" s="81" t="s">
        <v>1325</v>
      </c>
      <c r="E348" s="81" t="s">
        <v>1323</v>
      </c>
      <c r="F348" s="81" t="s">
        <v>1334</v>
      </c>
      <c r="G348" s="119">
        <v>429</v>
      </c>
      <c r="H348" s="81">
        <v>18.010000000000002</v>
      </c>
      <c r="K348"/>
      <c r="L348"/>
      <c r="M348"/>
    </row>
    <row r="349" spans="1:13" x14ac:dyDescent="0.3">
      <c r="A349" s="102">
        <v>31826</v>
      </c>
      <c r="B349" s="82"/>
      <c r="C349" s="82"/>
      <c r="D349" s="81" t="s">
        <v>1325</v>
      </c>
      <c r="E349" s="81" t="s">
        <v>1323</v>
      </c>
      <c r="F349" s="81" t="s">
        <v>1335</v>
      </c>
      <c r="G349" s="119">
        <v>2684</v>
      </c>
      <c r="H349" s="81">
        <v>83.36</v>
      </c>
      <c r="K349"/>
      <c r="L349"/>
      <c r="M349"/>
    </row>
    <row r="350" spans="1:13" x14ac:dyDescent="0.3">
      <c r="A350" s="102">
        <v>31829</v>
      </c>
      <c r="B350" s="82"/>
      <c r="C350" s="82"/>
      <c r="D350" s="81" t="s">
        <v>1325</v>
      </c>
      <c r="E350" s="81" t="s">
        <v>1323</v>
      </c>
      <c r="F350" s="81" t="s">
        <v>1336</v>
      </c>
      <c r="G350" s="119">
        <v>2522</v>
      </c>
      <c r="H350" s="81">
        <v>89.22</v>
      </c>
      <c r="K350"/>
      <c r="L350"/>
      <c r="M350"/>
    </row>
    <row r="351" spans="1:13" x14ac:dyDescent="0.3">
      <c r="A351" s="102">
        <v>31831</v>
      </c>
      <c r="B351" s="82"/>
      <c r="C351" s="82"/>
      <c r="D351" s="81" t="s">
        <v>1325</v>
      </c>
      <c r="E351" s="81" t="s">
        <v>1323</v>
      </c>
      <c r="F351" s="81" t="s">
        <v>1337</v>
      </c>
      <c r="G351" s="119">
        <v>2119</v>
      </c>
      <c r="H351" s="81">
        <v>26.24</v>
      </c>
      <c r="K351"/>
      <c r="L351"/>
      <c r="M351"/>
    </row>
    <row r="352" spans="1:13" x14ac:dyDescent="0.3">
      <c r="A352" s="102">
        <v>31833</v>
      </c>
      <c r="B352" s="82"/>
      <c r="C352" s="82"/>
      <c r="D352" s="81" t="s">
        <v>1325</v>
      </c>
      <c r="E352" s="81" t="s">
        <v>1323</v>
      </c>
      <c r="F352" s="81" t="s">
        <v>1338</v>
      </c>
      <c r="G352" s="119">
        <v>664</v>
      </c>
      <c r="H352" s="81">
        <v>12.55</v>
      </c>
      <c r="K352"/>
      <c r="L352"/>
      <c r="M352"/>
    </row>
    <row r="353" spans="1:13" x14ac:dyDescent="0.3">
      <c r="A353" s="102">
        <v>31834</v>
      </c>
      <c r="B353" s="82"/>
      <c r="C353" s="82"/>
      <c r="D353" s="81" t="s">
        <v>1325</v>
      </c>
      <c r="E353" s="81" t="s">
        <v>1323</v>
      </c>
      <c r="F353" s="81" t="s">
        <v>1339</v>
      </c>
      <c r="G353" s="119">
        <v>391</v>
      </c>
      <c r="H353" s="81">
        <v>10.91</v>
      </c>
      <c r="K353"/>
      <c r="L353"/>
      <c r="M353"/>
    </row>
    <row r="354" spans="1:13" x14ac:dyDescent="0.3">
      <c r="A354" s="102">
        <v>31836</v>
      </c>
      <c r="B354" s="82"/>
      <c r="C354" s="82"/>
      <c r="D354" s="81" t="s">
        <v>1325</v>
      </c>
      <c r="E354" s="81" t="s">
        <v>1323</v>
      </c>
      <c r="F354" s="81" t="s">
        <v>1340</v>
      </c>
      <c r="G354" s="119">
        <v>636</v>
      </c>
      <c r="H354" s="81">
        <v>192.17</v>
      </c>
      <c r="K354"/>
      <c r="L354"/>
      <c r="M354"/>
    </row>
    <row r="355" spans="1:13" x14ac:dyDescent="0.3">
      <c r="A355" s="102">
        <v>31838</v>
      </c>
      <c r="B355" s="82"/>
      <c r="C355" s="82"/>
      <c r="D355" s="81" t="s">
        <v>1325</v>
      </c>
      <c r="E355" s="81" t="s">
        <v>1323</v>
      </c>
      <c r="F355" s="81" t="s">
        <v>1341</v>
      </c>
      <c r="G355" s="119">
        <v>533</v>
      </c>
      <c r="H355" s="81">
        <v>8.7200000000000006</v>
      </c>
      <c r="K355"/>
      <c r="L355"/>
      <c r="M355"/>
    </row>
    <row r="356" spans="1:13" x14ac:dyDescent="0.3">
      <c r="A356" s="102">
        <v>31839</v>
      </c>
      <c r="B356" s="82"/>
      <c r="C356" s="82"/>
      <c r="D356" s="81" t="s">
        <v>1325</v>
      </c>
      <c r="E356" s="81" t="s">
        <v>1323</v>
      </c>
      <c r="F356" s="81" t="s">
        <v>1342</v>
      </c>
      <c r="G356" s="119">
        <v>14634</v>
      </c>
      <c r="H356" s="81">
        <v>65.39</v>
      </c>
      <c r="K356"/>
      <c r="L356"/>
      <c r="M356"/>
    </row>
    <row r="357" spans="1:13" x14ac:dyDescent="0.3">
      <c r="A357" s="102">
        <v>31842</v>
      </c>
      <c r="B357" s="82"/>
      <c r="C357" s="82"/>
      <c r="D357" s="81" t="s">
        <v>1325</v>
      </c>
      <c r="E357" s="81" t="s">
        <v>1323</v>
      </c>
      <c r="F357" s="81" t="s">
        <v>1343</v>
      </c>
      <c r="G357" s="119">
        <v>161</v>
      </c>
      <c r="H357" s="81">
        <v>25.09</v>
      </c>
      <c r="K357"/>
      <c r="L357"/>
      <c r="M357"/>
    </row>
    <row r="358" spans="1:13" x14ac:dyDescent="0.3">
      <c r="A358" s="102">
        <v>31844</v>
      </c>
      <c r="B358" s="82"/>
      <c r="C358" s="82"/>
      <c r="D358" s="81" t="s">
        <v>1325</v>
      </c>
      <c r="E358" s="81" t="s">
        <v>1323</v>
      </c>
      <c r="F358" s="81" t="s">
        <v>1344</v>
      </c>
      <c r="G358" s="119">
        <v>1629</v>
      </c>
      <c r="H358" s="81">
        <v>21.61</v>
      </c>
      <c r="K358"/>
      <c r="L358"/>
      <c r="M358"/>
    </row>
    <row r="359" spans="1:13" x14ac:dyDescent="0.3">
      <c r="A359" s="102">
        <v>31845</v>
      </c>
      <c r="B359" s="82"/>
      <c r="C359" s="82"/>
      <c r="D359" s="81" t="s">
        <v>1325</v>
      </c>
      <c r="E359" s="81" t="s">
        <v>1323</v>
      </c>
      <c r="F359" s="81" t="s">
        <v>1345</v>
      </c>
      <c r="G359" s="119">
        <v>985</v>
      </c>
      <c r="H359" s="81">
        <v>7.39</v>
      </c>
      <c r="K359"/>
      <c r="L359"/>
      <c r="M359"/>
    </row>
    <row r="360" spans="1:13" x14ac:dyDescent="0.3">
      <c r="A360" s="102">
        <v>31846</v>
      </c>
      <c r="B360" s="82"/>
      <c r="C360" s="82"/>
      <c r="D360" s="81" t="s">
        <v>1325</v>
      </c>
      <c r="E360" s="81" t="s">
        <v>1323</v>
      </c>
      <c r="F360" s="81" t="s">
        <v>1346</v>
      </c>
      <c r="G360" s="119">
        <v>1614</v>
      </c>
      <c r="H360" s="81">
        <v>2.08</v>
      </c>
      <c r="K360"/>
      <c r="L360"/>
      <c r="M360"/>
    </row>
    <row r="361" spans="1:13" x14ac:dyDescent="0.3">
      <c r="A361" s="102">
        <v>31847</v>
      </c>
      <c r="B361" s="82"/>
      <c r="C361" s="82"/>
      <c r="D361" s="81" t="s">
        <v>1325</v>
      </c>
      <c r="E361" s="81" t="s">
        <v>1323</v>
      </c>
      <c r="F361" s="81" t="s">
        <v>1347</v>
      </c>
      <c r="G361" s="119">
        <v>1597</v>
      </c>
      <c r="H361" s="81">
        <v>12.26</v>
      </c>
      <c r="K361"/>
      <c r="L361"/>
      <c r="M361"/>
    </row>
    <row r="362" spans="1:13" x14ac:dyDescent="0.3">
      <c r="A362" s="102">
        <v>31849</v>
      </c>
      <c r="B362" s="82"/>
      <c r="C362" s="82"/>
      <c r="D362" s="81" t="s">
        <v>1325</v>
      </c>
      <c r="E362" s="81" t="s">
        <v>1323</v>
      </c>
      <c r="F362" s="81" t="s">
        <v>1348</v>
      </c>
      <c r="G362" s="119">
        <v>885</v>
      </c>
      <c r="H362" s="81">
        <v>8.93</v>
      </c>
      <c r="K362"/>
      <c r="L362"/>
      <c r="M362"/>
    </row>
    <row r="363" spans="1:13" x14ac:dyDescent="0.3">
      <c r="A363" s="102">
        <v>32301</v>
      </c>
      <c r="B363" s="82"/>
      <c r="C363" s="82"/>
      <c r="D363" s="81" t="s">
        <v>1325</v>
      </c>
      <c r="E363" s="81" t="s">
        <v>1323</v>
      </c>
      <c r="F363" s="81" t="s">
        <v>1349</v>
      </c>
      <c r="G363" s="119">
        <v>3446</v>
      </c>
      <c r="H363" s="81">
        <v>20.66</v>
      </c>
      <c r="K363"/>
      <c r="L363"/>
      <c r="M363"/>
    </row>
    <row r="364" spans="1:13" x14ac:dyDescent="0.3">
      <c r="A364" s="102">
        <v>32308</v>
      </c>
      <c r="B364" s="82"/>
      <c r="C364" s="82"/>
      <c r="D364" s="81" t="s">
        <v>1325</v>
      </c>
      <c r="E364" s="81" t="s">
        <v>1323</v>
      </c>
      <c r="F364" s="81" t="s">
        <v>1350</v>
      </c>
      <c r="G364" s="119">
        <v>1275</v>
      </c>
      <c r="H364" s="81">
        <v>104.03</v>
      </c>
      <c r="K364"/>
      <c r="L364"/>
      <c r="M364"/>
    </row>
    <row r="365" spans="1:13" x14ac:dyDescent="0.3">
      <c r="A365" s="102">
        <v>32311</v>
      </c>
      <c r="B365" s="82"/>
      <c r="C365" s="82"/>
      <c r="D365" s="81" t="s">
        <v>1325</v>
      </c>
      <c r="E365" s="81" t="s">
        <v>1323</v>
      </c>
      <c r="F365" s="81" t="s">
        <v>1351</v>
      </c>
      <c r="G365" s="119">
        <v>1413</v>
      </c>
      <c r="H365" s="81">
        <v>24.64</v>
      </c>
      <c r="K365"/>
      <c r="L365"/>
      <c r="M365"/>
    </row>
    <row r="366" spans="1:13" x14ac:dyDescent="0.3">
      <c r="A366" s="102">
        <v>32319</v>
      </c>
      <c r="B366" s="82"/>
      <c r="C366" s="82"/>
      <c r="D366" s="81" t="s">
        <v>1325</v>
      </c>
      <c r="E366" s="81" t="s">
        <v>1323</v>
      </c>
      <c r="F366" s="81" t="s">
        <v>1352</v>
      </c>
      <c r="G366" s="119">
        <v>3089</v>
      </c>
      <c r="H366" s="81">
        <v>18.3</v>
      </c>
      <c r="K366"/>
      <c r="L366"/>
      <c r="M366"/>
    </row>
    <row r="367" spans="1:13" x14ac:dyDescent="0.3">
      <c r="A367" s="102">
        <v>32321</v>
      </c>
      <c r="B367" s="82"/>
      <c r="C367" s="82"/>
      <c r="D367" s="81" t="s">
        <v>1325</v>
      </c>
      <c r="E367" s="81" t="s">
        <v>1323</v>
      </c>
      <c r="F367" s="81" t="s">
        <v>1353</v>
      </c>
      <c r="G367" s="119">
        <v>670</v>
      </c>
      <c r="H367" s="81">
        <v>34.369999999999997</v>
      </c>
      <c r="K367"/>
      <c r="L367"/>
      <c r="M367"/>
    </row>
    <row r="368" spans="1:13" x14ac:dyDescent="0.3">
      <c r="A368" s="102">
        <v>32322</v>
      </c>
      <c r="B368" s="82"/>
      <c r="C368" s="82"/>
      <c r="D368" s="81" t="s">
        <v>1325</v>
      </c>
      <c r="E368" s="81" t="s">
        <v>1323</v>
      </c>
      <c r="F368" s="81" t="s">
        <v>1354</v>
      </c>
      <c r="G368" s="119">
        <v>521</v>
      </c>
      <c r="H368" s="81">
        <v>51.33</v>
      </c>
      <c r="K368"/>
      <c r="L368"/>
      <c r="M368"/>
    </row>
    <row r="369" spans="1:13" x14ac:dyDescent="0.3">
      <c r="A369" s="102">
        <v>32323</v>
      </c>
      <c r="B369" s="82"/>
      <c r="C369" s="82"/>
      <c r="D369" s="81" t="s">
        <v>1325</v>
      </c>
      <c r="E369" s="81" t="s">
        <v>1323</v>
      </c>
      <c r="F369" s="81" t="s">
        <v>1355</v>
      </c>
      <c r="G369" s="119">
        <v>2478</v>
      </c>
      <c r="H369" s="81">
        <v>16.75</v>
      </c>
      <c r="K369"/>
      <c r="L369"/>
      <c r="M369"/>
    </row>
    <row r="370" spans="1:13" x14ac:dyDescent="0.3">
      <c r="A370" s="102">
        <v>32324</v>
      </c>
      <c r="B370" s="82"/>
      <c r="C370" s="82"/>
      <c r="D370" s="81" t="s">
        <v>1325</v>
      </c>
      <c r="E370" s="81" t="s">
        <v>1323</v>
      </c>
      <c r="F370" s="81" t="s">
        <v>1356</v>
      </c>
      <c r="G370" s="119">
        <v>453</v>
      </c>
      <c r="H370" s="81">
        <v>80.92</v>
      </c>
      <c r="K370"/>
      <c r="L370"/>
      <c r="M370"/>
    </row>
    <row r="371" spans="1:13" x14ac:dyDescent="0.3">
      <c r="A371" s="102">
        <v>32331</v>
      </c>
      <c r="B371" s="82"/>
      <c r="C371" s="82"/>
      <c r="D371" s="81" t="s">
        <v>1325</v>
      </c>
      <c r="E371" s="81" t="s">
        <v>1323</v>
      </c>
      <c r="F371" s="81" t="s">
        <v>1357</v>
      </c>
      <c r="G371" s="119">
        <v>1516</v>
      </c>
      <c r="H371" s="81">
        <v>21.47</v>
      </c>
      <c r="K371"/>
      <c r="L371"/>
      <c r="M371"/>
    </row>
    <row r="372" spans="1:13" x14ac:dyDescent="0.3">
      <c r="A372" s="102">
        <v>32332</v>
      </c>
      <c r="B372" s="82"/>
      <c r="C372" s="82"/>
      <c r="D372" s="81" t="s">
        <v>1325</v>
      </c>
      <c r="E372" s="81" t="s">
        <v>1323</v>
      </c>
      <c r="F372" s="81" t="s">
        <v>1358</v>
      </c>
      <c r="G372" s="119">
        <v>2043</v>
      </c>
      <c r="H372" s="81">
        <v>36.1</v>
      </c>
      <c r="K372"/>
      <c r="L372"/>
      <c r="M372"/>
    </row>
    <row r="373" spans="1:13" x14ac:dyDescent="0.3">
      <c r="A373" s="102">
        <v>32336</v>
      </c>
      <c r="B373" s="82"/>
      <c r="C373" s="82"/>
      <c r="D373" s="81" t="s">
        <v>1325</v>
      </c>
      <c r="E373" s="81" t="s">
        <v>1323</v>
      </c>
      <c r="F373" s="81" t="s">
        <v>1360</v>
      </c>
      <c r="G373" s="119">
        <v>1883</v>
      </c>
      <c r="H373" s="81">
        <v>16.2</v>
      </c>
      <c r="K373"/>
      <c r="L373"/>
      <c r="M373"/>
    </row>
    <row r="374" spans="1:13" x14ac:dyDescent="0.3">
      <c r="A374" s="102">
        <v>31401</v>
      </c>
      <c r="B374" s="82"/>
      <c r="C374" s="82"/>
      <c r="D374" s="81" t="s">
        <v>1361</v>
      </c>
      <c r="E374" s="81" t="s">
        <v>1359</v>
      </c>
      <c r="F374" s="81" t="s">
        <v>1362</v>
      </c>
      <c r="G374" s="119">
        <v>512</v>
      </c>
      <c r="H374" s="81">
        <v>63.52</v>
      </c>
      <c r="K374"/>
      <c r="L374"/>
      <c r="M374"/>
    </row>
    <row r="375" spans="1:13" x14ac:dyDescent="0.3">
      <c r="A375" s="102">
        <v>31402</v>
      </c>
      <c r="B375" s="82"/>
      <c r="C375" s="82"/>
      <c r="D375" s="81" t="s">
        <v>1361</v>
      </c>
      <c r="E375" s="81" t="s">
        <v>1359</v>
      </c>
      <c r="F375" s="81" t="s">
        <v>1363</v>
      </c>
      <c r="G375" s="119">
        <v>1315</v>
      </c>
      <c r="H375" s="81">
        <v>24.6</v>
      </c>
      <c r="K375"/>
      <c r="L375"/>
      <c r="M375"/>
    </row>
    <row r="376" spans="1:13" x14ac:dyDescent="0.3">
      <c r="A376" s="102">
        <v>31403</v>
      </c>
      <c r="B376" s="82"/>
      <c r="C376" s="82"/>
      <c r="D376" s="81" t="s">
        <v>1361</v>
      </c>
      <c r="E376" s="81" t="s">
        <v>1359</v>
      </c>
      <c r="F376" s="81" t="s">
        <v>1364</v>
      </c>
      <c r="G376" s="119">
        <v>3781</v>
      </c>
      <c r="H376" s="81">
        <v>44.7</v>
      </c>
      <c r="K376"/>
      <c r="L376"/>
      <c r="M376"/>
    </row>
    <row r="377" spans="1:13" x14ac:dyDescent="0.3">
      <c r="A377" s="102">
        <v>31404</v>
      </c>
      <c r="B377" s="82"/>
      <c r="C377" s="82"/>
      <c r="D377" s="81" t="s">
        <v>1361</v>
      </c>
      <c r="E377" s="81" t="s">
        <v>1359</v>
      </c>
      <c r="F377" s="81" t="s">
        <v>1365</v>
      </c>
      <c r="G377" s="119">
        <v>1476</v>
      </c>
      <c r="H377" s="81">
        <v>56.71</v>
      </c>
      <c r="K377"/>
      <c r="L377"/>
      <c r="M377"/>
    </row>
    <row r="378" spans="1:13" x14ac:dyDescent="0.3">
      <c r="A378" s="326">
        <v>31406</v>
      </c>
      <c r="B378" s="327"/>
      <c r="C378" s="327"/>
      <c r="D378" s="328" t="s">
        <v>1361</v>
      </c>
      <c r="E378" s="329" t="s">
        <v>1359</v>
      </c>
      <c r="F378" s="330" t="s">
        <v>3051</v>
      </c>
      <c r="G378" s="331">
        <v>854</v>
      </c>
      <c r="H378" s="332">
        <v>93.08</v>
      </c>
      <c r="K378"/>
      <c r="L378"/>
      <c r="M378"/>
    </row>
    <row r="379" spans="1:13" x14ac:dyDescent="0.3">
      <c r="A379" s="102">
        <v>31407</v>
      </c>
      <c r="B379" s="82"/>
      <c r="C379" s="82"/>
      <c r="D379" s="81" t="s">
        <v>1361</v>
      </c>
      <c r="E379" s="81" t="s">
        <v>1359</v>
      </c>
      <c r="F379" s="81" t="s">
        <v>1366</v>
      </c>
      <c r="G379" s="119">
        <v>2645</v>
      </c>
      <c r="H379" s="81">
        <v>54.06</v>
      </c>
      <c r="K379"/>
      <c r="L379"/>
      <c r="M379"/>
    </row>
    <row r="380" spans="1:13" x14ac:dyDescent="0.3">
      <c r="A380" s="102">
        <v>31408</v>
      </c>
      <c r="B380" s="82"/>
      <c r="C380" s="82"/>
      <c r="D380" s="81" t="s">
        <v>1361</v>
      </c>
      <c r="E380" s="81" t="s">
        <v>1359</v>
      </c>
      <c r="F380" s="81" t="s">
        <v>1367</v>
      </c>
      <c r="G380" s="119">
        <v>475</v>
      </c>
      <c r="H380" s="81">
        <v>67.319999999999993</v>
      </c>
      <c r="K380"/>
      <c r="L380"/>
      <c r="M380"/>
    </row>
    <row r="381" spans="1:13" x14ac:dyDescent="0.3">
      <c r="A381" s="102">
        <v>31409</v>
      </c>
      <c r="B381" s="82"/>
      <c r="C381" s="82"/>
      <c r="D381" s="81" t="s">
        <v>1361</v>
      </c>
      <c r="E381" s="81" t="s">
        <v>1359</v>
      </c>
      <c r="F381" s="81" t="s">
        <v>1368</v>
      </c>
      <c r="G381" s="119">
        <v>832</v>
      </c>
      <c r="H381" s="81">
        <v>54.71</v>
      </c>
      <c r="K381"/>
      <c r="L381"/>
      <c r="M381"/>
    </row>
    <row r="382" spans="1:13" x14ac:dyDescent="0.3">
      <c r="A382" s="102">
        <v>31410</v>
      </c>
      <c r="B382" s="82"/>
      <c r="C382" s="82"/>
      <c r="D382" s="81" t="s">
        <v>1361</v>
      </c>
      <c r="E382" s="81" t="s">
        <v>1359</v>
      </c>
      <c r="F382" s="81" t="s">
        <v>1369</v>
      </c>
      <c r="G382" s="119">
        <v>1543</v>
      </c>
      <c r="H382" s="81">
        <v>14.8</v>
      </c>
      <c r="K382"/>
      <c r="L382"/>
      <c r="M382"/>
    </row>
    <row r="383" spans="1:13" x14ac:dyDescent="0.3">
      <c r="A383" s="102">
        <v>31411</v>
      </c>
      <c r="B383" s="82"/>
      <c r="C383" s="82"/>
      <c r="D383" s="81" t="s">
        <v>1361</v>
      </c>
      <c r="E383" s="81" t="s">
        <v>1359</v>
      </c>
      <c r="F383" s="81" t="s">
        <v>1370</v>
      </c>
      <c r="G383" s="119">
        <v>1850</v>
      </c>
      <c r="H383" s="81">
        <v>184.6</v>
      </c>
      <c r="K383"/>
      <c r="L383"/>
      <c r="M383"/>
    </row>
    <row r="384" spans="1:13" x14ac:dyDescent="0.3">
      <c r="A384" s="102">
        <v>31412</v>
      </c>
      <c r="B384" s="82"/>
      <c r="C384" s="82"/>
      <c r="D384" s="81" t="s">
        <v>1361</v>
      </c>
      <c r="E384" s="81" t="s">
        <v>1359</v>
      </c>
      <c r="F384" s="81" t="s">
        <v>1371</v>
      </c>
      <c r="G384" s="119">
        <v>3859</v>
      </c>
      <c r="H384" s="81">
        <v>78.19</v>
      </c>
      <c r="K384"/>
      <c r="L384"/>
      <c r="M384"/>
    </row>
    <row r="385" spans="1:13" x14ac:dyDescent="0.3">
      <c r="A385" s="102">
        <v>31413</v>
      </c>
      <c r="B385" s="82"/>
      <c r="C385" s="82"/>
      <c r="D385" s="81" t="s">
        <v>1361</v>
      </c>
      <c r="E385" s="81" t="s">
        <v>1359</v>
      </c>
      <c r="F385" s="81" t="s">
        <v>1372</v>
      </c>
      <c r="G385" s="119">
        <v>3418</v>
      </c>
      <c r="H385" s="81">
        <v>6.8</v>
      </c>
      <c r="K385"/>
      <c r="L385"/>
      <c r="M385"/>
    </row>
    <row r="386" spans="1:13" x14ac:dyDescent="0.3">
      <c r="A386" s="102">
        <v>31414</v>
      </c>
      <c r="B386" s="82"/>
      <c r="C386" s="82"/>
      <c r="D386" s="81" t="s">
        <v>1361</v>
      </c>
      <c r="E386" s="81" t="s">
        <v>1359</v>
      </c>
      <c r="F386" s="81" t="s">
        <v>1373</v>
      </c>
      <c r="G386" s="119">
        <v>1890</v>
      </c>
      <c r="H386" s="81">
        <v>146.02000000000001</v>
      </c>
      <c r="K386"/>
      <c r="L386"/>
      <c r="M386"/>
    </row>
    <row r="387" spans="1:13" x14ac:dyDescent="0.3">
      <c r="A387" s="102">
        <v>31504</v>
      </c>
      <c r="B387" s="82"/>
      <c r="C387" s="82"/>
      <c r="D387" s="81" t="s">
        <v>1361</v>
      </c>
      <c r="E387" s="81" t="s">
        <v>1359</v>
      </c>
      <c r="F387" s="81" t="s">
        <v>1374</v>
      </c>
      <c r="G387" s="119">
        <v>1230</v>
      </c>
      <c r="H387" s="81">
        <v>19.100000000000001</v>
      </c>
      <c r="K387"/>
      <c r="L387"/>
      <c r="M387"/>
    </row>
    <row r="388" spans="1:13" x14ac:dyDescent="0.3">
      <c r="A388" s="102">
        <v>31513</v>
      </c>
      <c r="B388" s="82"/>
      <c r="C388" s="82"/>
      <c r="D388" s="81" t="s">
        <v>1361</v>
      </c>
      <c r="E388" s="81" t="s">
        <v>1359</v>
      </c>
      <c r="F388" s="81" t="s">
        <v>1375</v>
      </c>
      <c r="G388" s="119">
        <v>1857</v>
      </c>
      <c r="H388" s="81">
        <v>36.15</v>
      </c>
      <c r="K388"/>
      <c r="L388"/>
      <c r="M388"/>
    </row>
    <row r="389" spans="1:13" x14ac:dyDescent="0.3">
      <c r="A389" s="102">
        <v>31514</v>
      </c>
      <c r="B389" s="82"/>
      <c r="C389" s="82"/>
      <c r="D389" s="81" t="s">
        <v>1361</v>
      </c>
      <c r="E389" s="81" t="s">
        <v>1359</v>
      </c>
      <c r="F389" s="81" t="s">
        <v>1376</v>
      </c>
      <c r="G389" s="119">
        <v>2584</v>
      </c>
      <c r="H389" s="81">
        <v>45.39</v>
      </c>
      <c r="K389"/>
      <c r="L389"/>
      <c r="M389"/>
    </row>
    <row r="390" spans="1:13" x14ac:dyDescent="0.3">
      <c r="A390" s="102">
        <v>31515</v>
      </c>
      <c r="B390" s="82"/>
      <c r="C390" s="82"/>
      <c r="D390" s="81" t="s">
        <v>1361</v>
      </c>
      <c r="E390" s="81" t="s">
        <v>1359</v>
      </c>
      <c r="F390" s="81" t="s">
        <v>1377</v>
      </c>
      <c r="G390" s="119">
        <v>1104</v>
      </c>
      <c r="H390" s="81">
        <v>17.72</v>
      </c>
      <c r="K390"/>
      <c r="L390"/>
      <c r="M390"/>
    </row>
    <row r="391" spans="1:13" x14ac:dyDescent="0.3">
      <c r="A391" s="102">
        <v>31520</v>
      </c>
      <c r="B391" s="82"/>
      <c r="C391" s="82"/>
      <c r="D391" s="81" t="s">
        <v>1361</v>
      </c>
      <c r="E391" s="81" t="s">
        <v>1359</v>
      </c>
      <c r="F391" s="81" t="s">
        <v>1378</v>
      </c>
      <c r="G391" s="119">
        <v>3823</v>
      </c>
      <c r="H391" s="81">
        <v>11.84</v>
      </c>
      <c r="K391"/>
      <c r="L391"/>
      <c r="M391"/>
    </row>
    <row r="392" spans="1:13" x14ac:dyDescent="0.3">
      <c r="A392" s="102">
        <v>31521</v>
      </c>
      <c r="B392" s="82"/>
      <c r="C392" s="82"/>
      <c r="D392" s="81" t="s">
        <v>1361</v>
      </c>
      <c r="E392" s="81" t="s">
        <v>1359</v>
      </c>
      <c r="F392" s="81" t="s">
        <v>1379</v>
      </c>
      <c r="G392" s="119">
        <v>3235</v>
      </c>
      <c r="H392" s="81">
        <v>33.61</v>
      </c>
      <c r="K392"/>
      <c r="L392"/>
      <c r="M392"/>
    </row>
    <row r="393" spans="1:13" x14ac:dyDescent="0.3">
      <c r="A393" s="102">
        <v>31537</v>
      </c>
      <c r="B393" s="82"/>
      <c r="C393" s="82"/>
      <c r="D393" s="81" t="s">
        <v>1361</v>
      </c>
      <c r="E393" s="81" t="s">
        <v>1359</v>
      </c>
      <c r="F393" s="81" t="s">
        <v>1380</v>
      </c>
      <c r="G393" s="119">
        <v>2306</v>
      </c>
      <c r="H393" s="81">
        <v>30.61</v>
      </c>
      <c r="K393"/>
      <c r="L393"/>
      <c r="M393"/>
    </row>
    <row r="394" spans="1:13" x14ac:dyDescent="0.3">
      <c r="A394" s="102">
        <v>31539</v>
      </c>
      <c r="B394" s="82"/>
      <c r="C394" s="82"/>
      <c r="D394" s="81" t="s">
        <v>1361</v>
      </c>
      <c r="E394" s="81" t="s">
        <v>1359</v>
      </c>
      <c r="F394" s="81" t="s">
        <v>1381</v>
      </c>
      <c r="G394" s="119">
        <v>3056</v>
      </c>
      <c r="H394" s="81">
        <v>43.68</v>
      </c>
      <c r="K394"/>
      <c r="L394"/>
      <c r="M394"/>
    </row>
    <row r="395" spans="1:13" x14ac:dyDescent="0.3">
      <c r="A395" s="102">
        <v>31543</v>
      </c>
      <c r="B395" s="82"/>
      <c r="C395" s="82"/>
      <c r="D395" s="81" t="s">
        <v>1361</v>
      </c>
      <c r="E395" s="81" t="s">
        <v>1359</v>
      </c>
      <c r="F395" s="81" t="s">
        <v>1382</v>
      </c>
      <c r="G395" s="119">
        <v>1028</v>
      </c>
      <c r="H395" s="81">
        <v>19.7</v>
      </c>
      <c r="K395"/>
      <c r="L395"/>
      <c r="M395"/>
    </row>
    <row r="396" spans="1:13" x14ac:dyDescent="0.3">
      <c r="A396" s="102">
        <v>31550</v>
      </c>
      <c r="B396" s="82"/>
      <c r="C396" s="82"/>
      <c r="D396" s="81" t="s">
        <v>1361</v>
      </c>
      <c r="E396" s="81" t="s">
        <v>1359</v>
      </c>
      <c r="F396" s="81" t="s">
        <v>1383</v>
      </c>
      <c r="G396" s="119">
        <v>1229</v>
      </c>
      <c r="H396" s="81">
        <v>21.18</v>
      </c>
      <c r="K396"/>
      <c r="L396"/>
      <c r="M396"/>
    </row>
    <row r="397" spans="1:13" x14ac:dyDescent="0.3">
      <c r="A397" s="102">
        <v>31551</v>
      </c>
      <c r="B397" s="82"/>
      <c r="C397" s="82"/>
      <c r="D397" s="81" t="s">
        <v>1361</v>
      </c>
      <c r="E397" s="81" t="s">
        <v>1359</v>
      </c>
      <c r="F397" s="81" t="s">
        <v>1384</v>
      </c>
      <c r="G397" s="119">
        <v>1667</v>
      </c>
      <c r="H397" s="81">
        <v>32.5</v>
      </c>
      <c r="K397"/>
      <c r="L397"/>
      <c r="M397"/>
    </row>
    <row r="398" spans="1:13" x14ac:dyDescent="0.3">
      <c r="A398" s="102">
        <v>31906</v>
      </c>
      <c r="B398" s="82"/>
      <c r="C398" s="82"/>
      <c r="D398" s="81" t="s">
        <v>1361</v>
      </c>
      <c r="E398" s="81" t="s">
        <v>1359</v>
      </c>
      <c r="F398" s="81" t="s">
        <v>1385</v>
      </c>
      <c r="G398" s="119">
        <v>1933</v>
      </c>
      <c r="H398" s="81">
        <v>56.16</v>
      </c>
      <c r="K398"/>
      <c r="L398"/>
      <c r="M398"/>
    </row>
    <row r="399" spans="1:13" x14ac:dyDescent="0.3">
      <c r="A399" s="102">
        <v>31907</v>
      </c>
      <c r="B399" s="82"/>
      <c r="C399" s="82"/>
      <c r="D399" s="81" t="s">
        <v>1361</v>
      </c>
      <c r="E399" s="81" t="s">
        <v>1359</v>
      </c>
      <c r="F399" s="81" t="s">
        <v>1386</v>
      </c>
      <c r="G399" s="119">
        <v>1003</v>
      </c>
      <c r="H399" s="81">
        <v>13.67</v>
      </c>
      <c r="K399"/>
      <c r="L399"/>
      <c r="M399"/>
    </row>
    <row r="400" spans="1:13" x14ac:dyDescent="0.3">
      <c r="A400" s="102">
        <v>31909</v>
      </c>
      <c r="B400" s="82"/>
      <c r="C400" s="82"/>
      <c r="D400" s="81" t="s">
        <v>1361</v>
      </c>
      <c r="E400" s="81" t="s">
        <v>1359</v>
      </c>
      <c r="F400" s="81" t="s">
        <v>1387</v>
      </c>
      <c r="G400" s="119">
        <v>2696</v>
      </c>
      <c r="H400" s="81">
        <v>36</v>
      </c>
      <c r="K400"/>
      <c r="L400"/>
      <c r="M400"/>
    </row>
    <row r="401" spans="1:13" x14ac:dyDescent="0.3">
      <c r="A401" s="102">
        <v>31918</v>
      </c>
      <c r="B401" s="82"/>
      <c r="C401" s="82"/>
      <c r="D401" s="81" t="s">
        <v>1361</v>
      </c>
      <c r="E401" s="81" t="s">
        <v>1359</v>
      </c>
      <c r="F401" s="81" t="s">
        <v>1388</v>
      </c>
      <c r="G401" s="119">
        <v>3175</v>
      </c>
      <c r="H401" s="81">
        <v>63.41</v>
      </c>
      <c r="K401"/>
      <c r="L401"/>
      <c r="M401"/>
    </row>
    <row r="402" spans="1:13" x14ac:dyDescent="0.3">
      <c r="A402" s="102">
        <v>31920</v>
      </c>
      <c r="B402" s="82"/>
      <c r="C402" s="82"/>
      <c r="D402" s="81" t="s">
        <v>1361</v>
      </c>
      <c r="E402" s="81" t="s">
        <v>1359</v>
      </c>
      <c r="F402" s="81" t="s">
        <v>1389</v>
      </c>
      <c r="G402" s="119">
        <v>584</v>
      </c>
      <c r="H402" s="81">
        <v>24.58</v>
      </c>
      <c r="K402"/>
      <c r="L402"/>
      <c r="M402"/>
    </row>
    <row r="403" spans="1:13" x14ac:dyDescent="0.3">
      <c r="A403" s="102">
        <v>31922</v>
      </c>
      <c r="B403" s="82"/>
      <c r="C403" s="82"/>
      <c r="D403" s="81" t="s">
        <v>1361</v>
      </c>
      <c r="E403" s="81" t="s">
        <v>1359</v>
      </c>
      <c r="F403" s="81" t="s">
        <v>1390</v>
      </c>
      <c r="G403" s="119">
        <v>2078</v>
      </c>
      <c r="H403" s="81">
        <v>16.670000000000002</v>
      </c>
      <c r="K403"/>
      <c r="L403"/>
      <c r="M403"/>
    </row>
    <row r="404" spans="1:13" x14ac:dyDescent="0.3">
      <c r="A404" s="102">
        <v>31929</v>
      </c>
      <c r="B404" s="82"/>
      <c r="C404" s="82"/>
      <c r="D404" s="81" t="s">
        <v>1361</v>
      </c>
      <c r="E404" s="81" t="s">
        <v>1359</v>
      </c>
      <c r="F404" s="81" t="s">
        <v>1391</v>
      </c>
      <c r="G404" s="119">
        <v>4598</v>
      </c>
      <c r="H404" s="81">
        <v>24.6</v>
      </c>
      <c r="K404"/>
      <c r="L404"/>
      <c r="M404"/>
    </row>
    <row r="405" spans="1:13" x14ac:dyDescent="0.3">
      <c r="A405" s="102">
        <v>31932</v>
      </c>
      <c r="B405" s="82"/>
      <c r="C405" s="82"/>
      <c r="D405" s="81" t="s">
        <v>1361</v>
      </c>
      <c r="E405" s="81" t="s">
        <v>1359</v>
      </c>
      <c r="F405" s="81" t="s">
        <v>1392</v>
      </c>
      <c r="G405" s="119">
        <v>1572</v>
      </c>
      <c r="H405" s="81">
        <v>4.05</v>
      </c>
      <c r="K405"/>
      <c r="L405"/>
      <c r="M405"/>
    </row>
    <row r="406" spans="1:13" x14ac:dyDescent="0.3">
      <c r="A406" s="102">
        <v>31935</v>
      </c>
      <c r="B406" s="82"/>
      <c r="C406" s="82"/>
      <c r="D406" s="81" t="s">
        <v>1361</v>
      </c>
      <c r="E406" s="81" t="s">
        <v>1359</v>
      </c>
      <c r="F406" s="81" t="s">
        <v>1393</v>
      </c>
      <c r="G406" s="119">
        <v>2518</v>
      </c>
      <c r="H406" s="81">
        <v>36.22</v>
      </c>
      <c r="K406"/>
      <c r="L406"/>
      <c r="M406"/>
    </row>
    <row r="407" spans="1:13" x14ac:dyDescent="0.3">
      <c r="A407" s="102">
        <v>31938</v>
      </c>
      <c r="B407" s="82"/>
      <c r="C407" s="82"/>
      <c r="D407" s="81" t="s">
        <v>1361</v>
      </c>
      <c r="E407" s="81" t="s">
        <v>1359</v>
      </c>
      <c r="F407" s="81" t="s">
        <v>1394</v>
      </c>
      <c r="G407" s="119">
        <v>1014</v>
      </c>
      <c r="H407" s="81">
        <v>14.58</v>
      </c>
      <c r="K407"/>
      <c r="L407"/>
      <c r="M407"/>
    </row>
    <row r="408" spans="1:13" x14ac:dyDescent="0.3">
      <c r="A408" s="102">
        <v>31939</v>
      </c>
      <c r="B408" s="82"/>
      <c r="C408" s="82"/>
      <c r="D408" s="81" t="s">
        <v>1361</v>
      </c>
      <c r="E408" s="81" t="s">
        <v>1359</v>
      </c>
      <c r="F408" s="81" t="s">
        <v>1395</v>
      </c>
      <c r="G408" s="119">
        <v>370</v>
      </c>
      <c r="H408" s="81">
        <v>45.37</v>
      </c>
      <c r="K408"/>
      <c r="L408"/>
      <c r="M408"/>
    </row>
    <row r="409" spans="1:13" x14ac:dyDescent="0.3">
      <c r="A409" s="102">
        <v>31945</v>
      </c>
      <c r="B409" s="82"/>
      <c r="C409" s="82"/>
      <c r="D409" s="81" t="s">
        <v>1361</v>
      </c>
      <c r="E409" s="81" t="s">
        <v>1359</v>
      </c>
      <c r="F409" s="81" t="s">
        <v>1396</v>
      </c>
      <c r="G409" s="119">
        <v>1406</v>
      </c>
      <c r="H409" s="81">
        <v>10.4</v>
      </c>
      <c r="K409"/>
      <c r="L409"/>
      <c r="M409"/>
    </row>
    <row r="410" spans="1:13" x14ac:dyDescent="0.3">
      <c r="A410" s="102">
        <v>31947</v>
      </c>
      <c r="B410" s="82"/>
      <c r="C410" s="82"/>
      <c r="D410" s="81" t="s">
        <v>1361</v>
      </c>
      <c r="E410" s="81" t="s">
        <v>1359</v>
      </c>
      <c r="F410" s="81" t="s">
        <v>1397</v>
      </c>
      <c r="G410" s="119">
        <v>6557</v>
      </c>
      <c r="H410" s="81">
        <v>45.96</v>
      </c>
      <c r="K410"/>
      <c r="L410"/>
      <c r="M410"/>
    </row>
    <row r="411" spans="1:13" x14ac:dyDescent="0.3">
      <c r="A411" s="102">
        <v>32006</v>
      </c>
      <c r="B411" s="82"/>
      <c r="C411" s="82"/>
      <c r="D411" s="81" t="s">
        <v>1361</v>
      </c>
      <c r="E411" s="81" t="s">
        <v>1359</v>
      </c>
      <c r="F411" s="81" t="s">
        <v>1398</v>
      </c>
      <c r="G411" s="119">
        <v>2988</v>
      </c>
      <c r="H411" s="81">
        <v>42.93</v>
      </c>
      <c r="K411"/>
      <c r="L411"/>
      <c r="M411"/>
    </row>
    <row r="412" spans="1:13" x14ac:dyDescent="0.3">
      <c r="A412" s="102">
        <v>32007</v>
      </c>
      <c r="B412" s="82"/>
      <c r="C412" s="82"/>
      <c r="D412" s="81" t="s">
        <v>1361</v>
      </c>
      <c r="E412" s="81" t="s">
        <v>1359</v>
      </c>
      <c r="F412" s="81" t="s">
        <v>1399</v>
      </c>
      <c r="G412" s="119">
        <v>295</v>
      </c>
      <c r="H412" s="81">
        <v>41.29</v>
      </c>
      <c r="K412"/>
      <c r="L412"/>
      <c r="M412"/>
    </row>
    <row r="413" spans="1:13" x14ac:dyDescent="0.3">
      <c r="A413" s="102">
        <v>32012</v>
      </c>
      <c r="B413" s="82"/>
      <c r="C413" s="82"/>
      <c r="D413" s="81" t="s">
        <v>1361</v>
      </c>
      <c r="E413" s="81" t="s">
        <v>1359</v>
      </c>
      <c r="F413" s="81" t="s">
        <v>1401</v>
      </c>
      <c r="G413" s="119">
        <v>1333</v>
      </c>
      <c r="H413" s="81">
        <v>23.83</v>
      </c>
      <c r="K413"/>
      <c r="L413"/>
      <c r="M413"/>
    </row>
    <row r="414" spans="1:13" x14ac:dyDescent="0.3">
      <c r="A414" s="102">
        <v>31228</v>
      </c>
      <c r="B414" s="82"/>
      <c r="C414" s="82"/>
      <c r="D414" s="81" t="s">
        <v>1402</v>
      </c>
      <c r="E414" s="81" t="s">
        <v>1400</v>
      </c>
      <c r="F414" s="81" t="s">
        <v>1403</v>
      </c>
      <c r="G414" s="119">
        <v>1055</v>
      </c>
      <c r="H414" s="81">
        <v>25.73</v>
      </c>
      <c r="K414"/>
      <c r="L414"/>
      <c r="M414"/>
    </row>
    <row r="415" spans="1:13" x14ac:dyDescent="0.3">
      <c r="A415" s="102">
        <v>31333</v>
      </c>
      <c r="B415" s="82"/>
      <c r="C415" s="82"/>
      <c r="D415" s="81" t="s">
        <v>1402</v>
      </c>
      <c r="E415" s="81" t="s">
        <v>1400</v>
      </c>
      <c r="F415" s="81" t="s">
        <v>1404</v>
      </c>
      <c r="G415" s="119">
        <v>2564</v>
      </c>
      <c r="H415" s="81">
        <v>30.21</v>
      </c>
      <c r="K415"/>
      <c r="L415"/>
      <c r="M415"/>
    </row>
    <row r="416" spans="1:13" x14ac:dyDescent="0.3">
      <c r="A416" s="102">
        <v>31912</v>
      </c>
      <c r="B416" s="82"/>
      <c r="C416" s="82"/>
      <c r="D416" s="81" t="s">
        <v>1402</v>
      </c>
      <c r="E416" s="81" t="s">
        <v>1400</v>
      </c>
      <c r="F416" s="81" t="s">
        <v>1405</v>
      </c>
      <c r="G416" s="119">
        <v>7859</v>
      </c>
      <c r="H416" s="81">
        <v>46.14</v>
      </c>
      <c r="K416"/>
      <c r="L416"/>
      <c r="M416"/>
    </row>
    <row r="417" spans="1:13" x14ac:dyDescent="0.3">
      <c r="A417" s="102">
        <v>31913</v>
      </c>
      <c r="B417" s="82"/>
      <c r="C417" s="82"/>
      <c r="D417" s="81" t="s">
        <v>1402</v>
      </c>
      <c r="E417" s="81" t="s">
        <v>1400</v>
      </c>
      <c r="F417" s="81" t="s">
        <v>1406</v>
      </c>
      <c r="G417" s="119">
        <v>1619</v>
      </c>
      <c r="H417" s="81">
        <v>13.59</v>
      </c>
      <c r="K417"/>
      <c r="L417"/>
      <c r="M417"/>
    </row>
    <row r="418" spans="1:13" x14ac:dyDescent="0.3">
      <c r="A418" s="102">
        <v>31915</v>
      </c>
      <c r="B418" s="82"/>
      <c r="C418" s="82"/>
      <c r="D418" s="81" t="s">
        <v>1402</v>
      </c>
      <c r="E418" s="81" t="s">
        <v>1400</v>
      </c>
      <c r="F418" s="81" t="s">
        <v>1407</v>
      </c>
      <c r="G418" s="119">
        <v>1372</v>
      </c>
      <c r="H418" s="81">
        <v>20.18</v>
      </c>
      <c r="K418"/>
      <c r="L418"/>
      <c r="M418"/>
    </row>
    <row r="419" spans="1:13" x14ac:dyDescent="0.3">
      <c r="A419" s="102">
        <v>31928</v>
      </c>
      <c r="B419" s="82"/>
      <c r="C419" s="82"/>
      <c r="D419" s="81" t="s">
        <v>1402</v>
      </c>
      <c r="E419" s="81" t="s">
        <v>1400</v>
      </c>
      <c r="F419" s="81" t="s">
        <v>1408</v>
      </c>
      <c r="G419" s="119">
        <v>1820</v>
      </c>
      <c r="H419" s="81">
        <v>15.52</v>
      </c>
      <c r="K419"/>
      <c r="L419"/>
      <c r="M419"/>
    </row>
    <row r="420" spans="1:13" x14ac:dyDescent="0.3">
      <c r="A420" s="102">
        <v>31930</v>
      </c>
      <c r="B420" s="82"/>
      <c r="C420" s="82"/>
      <c r="D420" s="81" t="s">
        <v>1402</v>
      </c>
      <c r="E420" s="81" t="s">
        <v>1400</v>
      </c>
      <c r="F420" s="81" t="s">
        <v>1409</v>
      </c>
      <c r="G420" s="119">
        <v>2331</v>
      </c>
      <c r="H420" s="81">
        <v>41.55</v>
      </c>
      <c r="K420"/>
      <c r="L420"/>
      <c r="M420"/>
    </row>
    <row r="421" spans="1:13" x14ac:dyDescent="0.3">
      <c r="A421" s="102">
        <v>31940</v>
      </c>
      <c r="B421" s="82"/>
      <c r="C421" s="82"/>
      <c r="D421" s="81" t="s">
        <v>1402</v>
      </c>
      <c r="E421" s="81" t="s">
        <v>1400</v>
      </c>
      <c r="F421" s="81" t="s">
        <v>1410</v>
      </c>
      <c r="G421" s="119">
        <v>1426</v>
      </c>
      <c r="H421" s="81">
        <v>12.47</v>
      </c>
      <c r="K421"/>
      <c r="L421"/>
      <c r="M421"/>
    </row>
    <row r="422" spans="1:13" x14ac:dyDescent="0.3">
      <c r="A422" s="102">
        <v>31943</v>
      </c>
      <c r="B422" s="82"/>
      <c r="C422" s="82"/>
      <c r="D422" s="81" t="s">
        <v>1402</v>
      </c>
      <c r="E422" s="81" t="s">
        <v>1400</v>
      </c>
      <c r="F422" s="81" t="s">
        <v>1411</v>
      </c>
      <c r="G422" s="119">
        <v>6363</v>
      </c>
      <c r="H422" s="81">
        <v>43.03</v>
      </c>
      <c r="K422"/>
      <c r="L422"/>
      <c r="M422"/>
    </row>
    <row r="423" spans="1:13" x14ac:dyDescent="0.3">
      <c r="A423" s="102">
        <v>31946</v>
      </c>
      <c r="B423" s="82"/>
      <c r="C423" s="82"/>
      <c r="D423" s="81" t="s">
        <v>1402</v>
      </c>
      <c r="E423" s="81" t="s">
        <v>1400</v>
      </c>
      <c r="F423" s="81" t="s">
        <v>1412</v>
      </c>
      <c r="G423" s="119">
        <v>1417</v>
      </c>
      <c r="H423" s="81">
        <v>23.8</v>
      </c>
      <c r="K423"/>
      <c r="L423"/>
      <c r="M423"/>
    </row>
    <row r="424" spans="1:13" x14ac:dyDescent="0.3">
      <c r="A424" s="102">
        <v>31948</v>
      </c>
      <c r="B424" s="82"/>
      <c r="C424" s="82"/>
      <c r="D424" s="81" t="s">
        <v>1402</v>
      </c>
      <c r="E424" s="81" t="s">
        <v>1400</v>
      </c>
      <c r="F424" s="81" t="s">
        <v>1413</v>
      </c>
      <c r="G424" s="119">
        <v>2515</v>
      </c>
      <c r="H424" s="81">
        <v>32.369999999999997</v>
      </c>
      <c r="K424"/>
      <c r="L424"/>
      <c r="M424"/>
    </row>
    <row r="425" spans="1:13" x14ac:dyDescent="0.3">
      <c r="A425" s="102">
        <v>32101</v>
      </c>
      <c r="B425" s="82"/>
      <c r="C425" s="82"/>
      <c r="D425" s="81" t="s">
        <v>1402</v>
      </c>
      <c r="E425" s="81" t="s">
        <v>1400</v>
      </c>
      <c r="F425" s="81" t="s">
        <v>1414</v>
      </c>
      <c r="G425" s="119">
        <v>2212</v>
      </c>
      <c r="H425" s="81">
        <v>16</v>
      </c>
      <c r="K425"/>
      <c r="L425"/>
      <c r="M425"/>
    </row>
    <row r="426" spans="1:13" x14ac:dyDescent="0.3">
      <c r="A426" s="102">
        <v>32104</v>
      </c>
      <c r="B426" s="82"/>
      <c r="C426" s="82"/>
      <c r="D426" s="81" t="s">
        <v>1402</v>
      </c>
      <c r="E426" s="81" t="s">
        <v>1400</v>
      </c>
      <c r="F426" s="81" t="s">
        <v>1415</v>
      </c>
      <c r="G426" s="119">
        <v>3127</v>
      </c>
      <c r="H426" s="81">
        <v>26.01</v>
      </c>
      <c r="K426"/>
      <c r="L426"/>
      <c r="M426"/>
    </row>
    <row r="427" spans="1:13" x14ac:dyDescent="0.3">
      <c r="A427" s="102">
        <v>32106</v>
      </c>
      <c r="B427" s="82"/>
      <c r="C427" s="82"/>
      <c r="D427" s="81" t="s">
        <v>1402</v>
      </c>
      <c r="E427" s="81" t="s">
        <v>1400</v>
      </c>
      <c r="F427" s="81" t="s">
        <v>1416</v>
      </c>
      <c r="G427" s="119">
        <v>2367</v>
      </c>
      <c r="H427" s="81">
        <v>29.41</v>
      </c>
      <c r="K427"/>
      <c r="L427"/>
      <c r="M427"/>
    </row>
    <row r="428" spans="1:13" x14ac:dyDescent="0.3">
      <c r="A428" s="102">
        <v>32107</v>
      </c>
      <c r="B428" s="82"/>
      <c r="C428" s="82"/>
      <c r="D428" s="81" t="s">
        <v>1402</v>
      </c>
      <c r="E428" s="81" t="s">
        <v>1400</v>
      </c>
      <c r="F428" s="81" t="s">
        <v>1417</v>
      </c>
      <c r="G428" s="119">
        <v>3201</v>
      </c>
      <c r="H428" s="81">
        <v>46.4</v>
      </c>
      <c r="K428"/>
      <c r="L428"/>
      <c r="M428"/>
    </row>
    <row r="429" spans="1:13" x14ac:dyDescent="0.3">
      <c r="A429" s="102">
        <v>32109</v>
      </c>
      <c r="B429" s="82"/>
      <c r="C429" s="82"/>
      <c r="D429" s="81" t="s">
        <v>1402</v>
      </c>
      <c r="E429" s="81" t="s">
        <v>1400</v>
      </c>
      <c r="F429" s="81" t="s">
        <v>1418</v>
      </c>
      <c r="G429" s="119">
        <v>937</v>
      </c>
      <c r="H429" s="81">
        <v>18.75</v>
      </c>
      <c r="K429"/>
      <c r="L429"/>
      <c r="M429"/>
    </row>
    <row r="430" spans="1:13" x14ac:dyDescent="0.3">
      <c r="A430" s="102">
        <v>32110</v>
      </c>
      <c r="B430" s="82"/>
      <c r="C430" s="82"/>
      <c r="D430" s="81" t="s">
        <v>1402</v>
      </c>
      <c r="E430" s="81" t="s">
        <v>1400</v>
      </c>
      <c r="F430" s="81" t="s">
        <v>1419</v>
      </c>
      <c r="G430" s="119">
        <v>3225</v>
      </c>
      <c r="H430" s="81">
        <v>43.41</v>
      </c>
      <c r="K430"/>
      <c r="L430"/>
      <c r="M430"/>
    </row>
    <row r="431" spans="1:13" x14ac:dyDescent="0.3">
      <c r="A431" s="102">
        <v>32112</v>
      </c>
      <c r="B431" s="82"/>
      <c r="C431" s="82"/>
      <c r="D431" s="81" t="s">
        <v>1402</v>
      </c>
      <c r="E431" s="81" t="s">
        <v>1400</v>
      </c>
      <c r="F431" s="81" t="s">
        <v>1420</v>
      </c>
      <c r="G431" s="119">
        <v>2313</v>
      </c>
      <c r="H431" s="81">
        <v>14.31</v>
      </c>
      <c r="K431"/>
      <c r="L431"/>
      <c r="M431"/>
    </row>
    <row r="432" spans="1:13" x14ac:dyDescent="0.3">
      <c r="A432" s="102">
        <v>32114</v>
      </c>
      <c r="B432" s="82"/>
      <c r="C432" s="82"/>
      <c r="D432" s="81" t="s">
        <v>1402</v>
      </c>
      <c r="E432" s="81" t="s">
        <v>1400</v>
      </c>
      <c r="F432" s="81" t="s">
        <v>1421</v>
      </c>
      <c r="G432" s="119">
        <v>3720</v>
      </c>
      <c r="H432" s="81">
        <v>60.26</v>
      </c>
      <c r="K432"/>
      <c r="L432"/>
      <c r="M432"/>
    </row>
    <row r="433" spans="1:13" x14ac:dyDescent="0.3">
      <c r="A433" s="102">
        <v>32115</v>
      </c>
      <c r="B433" s="82"/>
      <c r="C433" s="82"/>
      <c r="D433" s="81" t="s">
        <v>1402</v>
      </c>
      <c r="E433" s="81" t="s">
        <v>1400</v>
      </c>
      <c r="F433" s="81" t="s">
        <v>1422</v>
      </c>
      <c r="G433" s="119">
        <v>1408</v>
      </c>
      <c r="H433" s="81">
        <v>28.58</v>
      </c>
      <c r="K433"/>
      <c r="L433"/>
      <c r="M433"/>
    </row>
    <row r="434" spans="1:13" x14ac:dyDescent="0.3">
      <c r="A434" s="102">
        <v>32116</v>
      </c>
      <c r="B434" s="82"/>
      <c r="C434" s="82"/>
      <c r="D434" s="81" t="s">
        <v>1402</v>
      </c>
      <c r="E434" s="81" t="s">
        <v>1400</v>
      </c>
      <c r="F434" s="81" t="s">
        <v>1423</v>
      </c>
      <c r="G434" s="119">
        <v>2579</v>
      </c>
      <c r="H434" s="81">
        <v>13.14</v>
      </c>
      <c r="K434"/>
      <c r="L434"/>
      <c r="M434"/>
    </row>
    <row r="435" spans="1:13" x14ac:dyDescent="0.3">
      <c r="A435" s="102">
        <v>32119</v>
      </c>
      <c r="B435" s="82"/>
      <c r="C435" s="82"/>
      <c r="D435" s="81" t="s">
        <v>1402</v>
      </c>
      <c r="E435" s="81" t="s">
        <v>1400</v>
      </c>
      <c r="F435" s="81" t="s">
        <v>1424</v>
      </c>
      <c r="G435" s="119">
        <v>2422</v>
      </c>
      <c r="H435" s="81">
        <v>22.56</v>
      </c>
      <c r="K435"/>
      <c r="L435"/>
      <c r="M435"/>
    </row>
    <row r="436" spans="1:13" x14ac:dyDescent="0.3">
      <c r="A436" s="102">
        <v>32120</v>
      </c>
      <c r="B436" s="82"/>
      <c r="C436" s="82"/>
      <c r="D436" s="81" t="s">
        <v>1402</v>
      </c>
      <c r="E436" s="81" t="s">
        <v>1400</v>
      </c>
      <c r="F436" s="81" t="s">
        <v>1425</v>
      </c>
      <c r="G436" s="119">
        <v>3637</v>
      </c>
      <c r="H436" s="81">
        <v>32.01</v>
      </c>
      <c r="K436"/>
      <c r="L436"/>
      <c r="M436"/>
    </row>
    <row r="437" spans="1:13" x14ac:dyDescent="0.3">
      <c r="A437" s="102">
        <v>32131</v>
      </c>
      <c r="B437" s="82"/>
      <c r="C437" s="82"/>
      <c r="D437" s="81" t="s">
        <v>1402</v>
      </c>
      <c r="E437" s="81" t="s">
        <v>1400</v>
      </c>
      <c r="F437" s="81" t="s">
        <v>1426</v>
      </c>
      <c r="G437" s="119">
        <v>7609</v>
      </c>
      <c r="H437" s="81">
        <v>61.68</v>
      </c>
      <c r="K437"/>
      <c r="L437"/>
      <c r="M437"/>
    </row>
    <row r="438" spans="1:13" x14ac:dyDescent="0.3">
      <c r="A438" s="102">
        <v>32132</v>
      </c>
      <c r="B438" s="82"/>
      <c r="C438" s="82"/>
      <c r="D438" s="81" t="s">
        <v>1402</v>
      </c>
      <c r="E438" s="81" t="s">
        <v>1400</v>
      </c>
      <c r="F438" s="81" t="s">
        <v>1427</v>
      </c>
      <c r="G438" s="119">
        <v>2356</v>
      </c>
      <c r="H438" s="81">
        <v>22.14</v>
      </c>
      <c r="K438"/>
      <c r="L438"/>
      <c r="M438"/>
    </row>
    <row r="439" spans="1:13" x14ac:dyDescent="0.3">
      <c r="A439" s="102">
        <v>32134</v>
      </c>
      <c r="B439" s="82"/>
      <c r="C439" s="82"/>
      <c r="D439" s="81" t="s">
        <v>1402</v>
      </c>
      <c r="E439" s="81" t="s">
        <v>1400</v>
      </c>
      <c r="F439" s="81" t="s">
        <v>1428</v>
      </c>
      <c r="G439" s="119">
        <v>3034</v>
      </c>
      <c r="H439" s="81">
        <v>18.350000000000001</v>
      </c>
      <c r="K439"/>
      <c r="L439"/>
      <c r="M439"/>
    </row>
    <row r="440" spans="1:13" x14ac:dyDescent="0.3">
      <c r="A440" s="102">
        <v>32135</v>
      </c>
      <c r="B440" s="82"/>
      <c r="C440" s="82"/>
      <c r="D440" s="81" t="s">
        <v>1402</v>
      </c>
      <c r="E440" s="81" t="s">
        <v>1400</v>
      </c>
      <c r="F440" s="81" t="s">
        <v>1429</v>
      </c>
      <c r="G440" s="119">
        <v>16381</v>
      </c>
      <c r="H440" s="81">
        <v>72.23</v>
      </c>
      <c r="K440"/>
      <c r="L440"/>
      <c r="M440"/>
    </row>
    <row r="441" spans="1:13" x14ac:dyDescent="0.3">
      <c r="A441" s="102">
        <v>32139</v>
      </c>
      <c r="B441" s="82"/>
      <c r="C441" s="82"/>
      <c r="D441" s="81" t="s">
        <v>1402</v>
      </c>
      <c r="E441" s="81" t="s">
        <v>1400</v>
      </c>
      <c r="F441" s="81" t="s">
        <v>1430</v>
      </c>
      <c r="G441" s="119">
        <v>1513</v>
      </c>
      <c r="H441" s="81">
        <v>20.440000000000001</v>
      </c>
      <c r="K441"/>
      <c r="L441"/>
      <c r="M441"/>
    </row>
    <row r="442" spans="1:13" x14ac:dyDescent="0.3">
      <c r="A442" s="102">
        <v>32140</v>
      </c>
      <c r="B442" s="82"/>
      <c r="C442" s="82"/>
      <c r="D442" s="81" t="s">
        <v>1402</v>
      </c>
      <c r="E442" s="81" t="s">
        <v>1400</v>
      </c>
      <c r="F442" s="81" t="s">
        <v>1431</v>
      </c>
      <c r="G442" s="119">
        <v>2255</v>
      </c>
      <c r="H442" s="81">
        <v>12.72</v>
      </c>
      <c r="K442"/>
      <c r="L442"/>
      <c r="M442"/>
    </row>
    <row r="443" spans="1:13" x14ac:dyDescent="0.3">
      <c r="A443" s="102">
        <v>32141</v>
      </c>
      <c r="B443" s="82"/>
      <c r="C443" s="82"/>
      <c r="D443" s="81" t="s">
        <v>1402</v>
      </c>
      <c r="E443" s="81" t="s">
        <v>1400</v>
      </c>
      <c r="F443" s="81" t="s">
        <v>1432</v>
      </c>
      <c r="G443" s="119">
        <v>4127</v>
      </c>
      <c r="H443" s="81">
        <v>53.75</v>
      </c>
      <c r="K443"/>
      <c r="L443"/>
      <c r="M443"/>
    </row>
    <row r="444" spans="1:13" x14ac:dyDescent="0.3">
      <c r="A444" s="102">
        <v>32142</v>
      </c>
      <c r="B444" s="82"/>
      <c r="C444" s="82"/>
      <c r="D444" s="81" t="s">
        <v>1402</v>
      </c>
      <c r="E444" s="81" t="s">
        <v>1400</v>
      </c>
      <c r="F444" s="81" t="s">
        <v>1433</v>
      </c>
      <c r="G444" s="119">
        <v>7895</v>
      </c>
      <c r="H444" s="81">
        <v>39.31</v>
      </c>
      <c r="K444"/>
      <c r="L444"/>
      <c r="M444"/>
    </row>
    <row r="445" spans="1:13" x14ac:dyDescent="0.3">
      <c r="A445" s="102">
        <v>32143</v>
      </c>
      <c r="B445" s="82"/>
      <c r="C445" s="82"/>
      <c r="D445" s="81" t="s">
        <v>1402</v>
      </c>
      <c r="E445" s="81" t="s">
        <v>1400</v>
      </c>
      <c r="F445" s="81" t="s">
        <v>1435</v>
      </c>
      <c r="G445" s="119">
        <v>1687</v>
      </c>
      <c r="H445" s="81">
        <v>6.34</v>
      </c>
      <c r="K445"/>
      <c r="L445"/>
      <c r="M445"/>
    </row>
    <row r="446" spans="1:13" x14ac:dyDescent="0.3">
      <c r="A446" s="102">
        <v>31802</v>
      </c>
      <c r="B446" s="82"/>
      <c r="C446" s="82"/>
      <c r="D446" s="81" t="s">
        <v>1436</v>
      </c>
      <c r="E446" s="81" t="s">
        <v>1434</v>
      </c>
      <c r="F446" s="81" t="s">
        <v>1437</v>
      </c>
      <c r="G446" s="119">
        <v>1766</v>
      </c>
      <c r="H446" s="81">
        <v>5.22</v>
      </c>
      <c r="K446"/>
      <c r="L446"/>
      <c r="M446"/>
    </row>
    <row r="447" spans="1:13" x14ac:dyDescent="0.3">
      <c r="A447" s="102">
        <v>31803</v>
      </c>
      <c r="B447" s="82"/>
      <c r="C447" s="82"/>
      <c r="D447" s="81" t="s">
        <v>1436</v>
      </c>
      <c r="E447" s="81" t="s">
        <v>1434</v>
      </c>
      <c r="F447" s="81" t="s">
        <v>1438</v>
      </c>
      <c r="G447" s="119">
        <v>1885</v>
      </c>
      <c r="H447" s="81">
        <v>81.7</v>
      </c>
      <c r="K447"/>
      <c r="L447"/>
      <c r="M447"/>
    </row>
    <row r="448" spans="1:13" x14ac:dyDescent="0.3">
      <c r="A448" s="102">
        <v>31807</v>
      </c>
      <c r="B448" s="82"/>
      <c r="C448" s="82"/>
      <c r="D448" s="81" t="s">
        <v>1436</v>
      </c>
      <c r="E448" s="81" t="s">
        <v>1434</v>
      </c>
      <c r="F448" s="81" t="s">
        <v>1439</v>
      </c>
      <c r="G448" s="119">
        <v>887</v>
      </c>
      <c r="H448" s="81">
        <v>14.2</v>
      </c>
      <c r="K448"/>
      <c r="L448"/>
      <c r="M448"/>
    </row>
    <row r="449" spans="1:13" x14ac:dyDescent="0.3">
      <c r="A449" s="102">
        <v>31809</v>
      </c>
      <c r="B449" s="82"/>
      <c r="C449" s="82"/>
      <c r="D449" s="81" t="s">
        <v>1436</v>
      </c>
      <c r="E449" s="81" t="s">
        <v>1434</v>
      </c>
      <c r="F449" s="81" t="s">
        <v>1440</v>
      </c>
      <c r="G449" s="119">
        <v>1038</v>
      </c>
      <c r="H449" s="81">
        <v>24.02</v>
      </c>
      <c r="K449"/>
      <c r="L449"/>
      <c r="M449"/>
    </row>
    <row r="450" spans="1:13" x14ac:dyDescent="0.3">
      <c r="A450" s="102">
        <v>31812</v>
      </c>
      <c r="B450" s="82"/>
      <c r="C450" s="82"/>
      <c r="D450" s="81" t="s">
        <v>1436</v>
      </c>
      <c r="E450" s="81" t="s">
        <v>1434</v>
      </c>
      <c r="F450" s="81" t="s">
        <v>1441</v>
      </c>
      <c r="G450" s="119">
        <v>1323</v>
      </c>
      <c r="H450" s="81">
        <v>14.82</v>
      </c>
      <c r="K450"/>
      <c r="L450"/>
      <c r="M450"/>
    </row>
    <row r="451" spans="1:13" x14ac:dyDescent="0.3">
      <c r="A451" s="102">
        <v>31814</v>
      </c>
      <c r="B451" s="82"/>
      <c r="C451" s="82"/>
      <c r="D451" s="81" t="s">
        <v>1436</v>
      </c>
      <c r="E451" s="81" t="s">
        <v>1434</v>
      </c>
      <c r="F451" s="81" t="s">
        <v>1442</v>
      </c>
      <c r="G451" s="119">
        <v>2462</v>
      </c>
      <c r="H451" s="81">
        <v>51.36</v>
      </c>
      <c r="K451"/>
      <c r="L451"/>
      <c r="M451"/>
    </row>
    <row r="452" spans="1:13" x14ac:dyDescent="0.3">
      <c r="A452" s="102">
        <v>31815</v>
      </c>
      <c r="B452" s="82"/>
      <c r="C452" s="82"/>
      <c r="D452" s="81" t="s">
        <v>1436</v>
      </c>
      <c r="E452" s="81" t="s">
        <v>1434</v>
      </c>
      <c r="F452" s="81" t="s">
        <v>1443</v>
      </c>
      <c r="G452" s="119">
        <v>611</v>
      </c>
      <c r="H452" s="81">
        <v>16.27</v>
      </c>
      <c r="K452"/>
      <c r="L452"/>
      <c r="M452"/>
    </row>
    <row r="453" spans="1:13" x14ac:dyDescent="0.3">
      <c r="A453" s="102">
        <v>31820</v>
      </c>
      <c r="B453" s="82"/>
      <c r="C453" s="82"/>
      <c r="D453" s="81" t="s">
        <v>1436</v>
      </c>
      <c r="E453" s="81" t="s">
        <v>1434</v>
      </c>
      <c r="F453" s="81" t="s">
        <v>1444</v>
      </c>
      <c r="G453" s="119">
        <v>579</v>
      </c>
      <c r="H453" s="81">
        <v>6.2</v>
      </c>
      <c r="K453"/>
      <c r="L453"/>
      <c r="M453"/>
    </row>
    <row r="454" spans="1:13" x14ac:dyDescent="0.3">
      <c r="A454" s="102">
        <v>31823</v>
      </c>
      <c r="B454" s="82"/>
      <c r="C454" s="82"/>
      <c r="D454" s="81" t="s">
        <v>1436</v>
      </c>
      <c r="E454" s="81" t="s">
        <v>1434</v>
      </c>
      <c r="F454" s="81" t="s">
        <v>1445</v>
      </c>
      <c r="G454" s="119">
        <v>2889</v>
      </c>
      <c r="H454" s="81">
        <v>13.09</v>
      </c>
      <c r="K454"/>
      <c r="L454"/>
      <c r="M454"/>
    </row>
    <row r="455" spans="1:13" x14ac:dyDescent="0.3">
      <c r="A455" s="102">
        <v>31827</v>
      </c>
      <c r="B455" s="82"/>
      <c r="C455" s="82"/>
      <c r="D455" s="81" t="s">
        <v>1436</v>
      </c>
      <c r="E455" s="81" t="s">
        <v>1434</v>
      </c>
      <c r="F455" s="81" t="s">
        <v>1446</v>
      </c>
      <c r="G455" s="119">
        <v>297</v>
      </c>
      <c r="H455" s="81">
        <v>13.28</v>
      </c>
      <c r="K455"/>
      <c r="L455"/>
      <c r="M455"/>
    </row>
    <row r="456" spans="1:13" x14ac:dyDescent="0.3">
      <c r="A456" s="102">
        <v>31830</v>
      </c>
      <c r="B456" s="82"/>
      <c r="C456" s="82"/>
      <c r="D456" s="81" t="s">
        <v>1436</v>
      </c>
      <c r="E456" s="81" t="s">
        <v>1434</v>
      </c>
      <c r="F456" s="81" t="s">
        <v>1447</v>
      </c>
      <c r="G456" s="119">
        <v>398</v>
      </c>
      <c r="H456" s="81">
        <v>8.75</v>
      </c>
      <c r="K456"/>
      <c r="L456"/>
      <c r="M456"/>
    </row>
    <row r="457" spans="1:13" x14ac:dyDescent="0.3">
      <c r="A457" s="102">
        <v>31832</v>
      </c>
      <c r="B457" s="82"/>
      <c r="C457" s="82"/>
      <c r="D457" s="81" t="s">
        <v>1436</v>
      </c>
      <c r="E457" s="81" t="s">
        <v>1434</v>
      </c>
      <c r="F457" s="81" t="s">
        <v>1448</v>
      </c>
      <c r="G457" s="119">
        <v>1927</v>
      </c>
      <c r="H457" s="81">
        <v>37.79</v>
      </c>
      <c r="K457"/>
      <c r="L457"/>
      <c r="M457"/>
    </row>
    <row r="458" spans="1:13" x14ac:dyDescent="0.3">
      <c r="A458" s="102">
        <v>31835</v>
      </c>
      <c r="B458" s="82"/>
      <c r="C458" s="82"/>
      <c r="D458" s="81" t="s">
        <v>1436</v>
      </c>
      <c r="E458" s="81" t="s">
        <v>1434</v>
      </c>
      <c r="F458" s="81" t="s">
        <v>1449</v>
      </c>
      <c r="G458" s="119">
        <v>2042</v>
      </c>
      <c r="H458" s="81">
        <v>9.7200000000000006</v>
      </c>
      <c r="K458"/>
      <c r="L458"/>
      <c r="M458"/>
    </row>
    <row r="459" spans="1:13" x14ac:dyDescent="0.3">
      <c r="A459" s="102">
        <v>31837</v>
      </c>
      <c r="B459" s="82"/>
      <c r="C459" s="82"/>
      <c r="D459" s="81" t="s">
        <v>1436</v>
      </c>
      <c r="E459" s="81" t="s">
        <v>1434</v>
      </c>
      <c r="F459" s="81" t="s">
        <v>1450</v>
      </c>
      <c r="G459" s="119">
        <v>1449</v>
      </c>
      <c r="H459" s="81">
        <v>9.15</v>
      </c>
      <c r="K459"/>
      <c r="L459"/>
      <c r="M459"/>
    </row>
    <row r="460" spans="1:13" x14ac:dyDescent="0.3">
      <c r="A460" s="102">
        <v>31840</v>
      </c>
      <c r="B460" s="82"/>
      <c r="C460" s="82"/>
      <c r="D460" s="81" t="s">
        <v>1436</v>
      </c>
      <c r="E460" s="81" t="s">
        <v>1434</v>
      </c>
      <c r="F460" s="81" t="s">
        <v>1451</v>
      </c>
      <c r="G460" s="119">
        <v>1262</v>
      </c>
      <c r="H460" s="81">
        <v>28.97</v>
      </c>
      <c r="K460"/>
      <c r="L460"/>
      <c r="M460"/>
    </row>
    <row r="461" spans="1:13" x14ac:dyDescent="0.3">
      <c r="A461" s="102">
        <v>31841</v>
      </c>
      <c r="B461" s="82"/>
      <c r="C461" s="82"/>
      <c r="D461" s="81" t="s">
        <v>1436</v>
      </c>
      <c r="E461" s="81" t="s">
        <v>1434</v>
      </c>
      <c r="F461" s="81" t="s">
        <v>1452</v>
      </c>
      <c r="G461" s="119">
        <v>530</v>
      </c>
      <c r="H461" s="81">
        <v>30.99</v>
      </c>
      <c r="K461"/>
      <c r="L461"/>
      <c r="M461"/>
    </row>
    <row r="462" spans="1:13" x14ac:dyDescent="0.3">
      <c r="A462" s="102">
        <v>31843</v>
      </c>
      <c r="B462" s="82"/>
      <c r="C462" s="82"/>
      <c r="D462" s="81" t="s">
        <v>1436</v>
      </c>
      <c r="E462" s="81" t="s">
        <v>1434</v>
      </c>
      <c r="F462" s="81" t="s">
        <v>975</v>
      </c>
      <c r="G462" s="119">
        <v>1502</v>
      </c>
      <c r="H462" s="81">
        <v>30.14</v>
      </c>
      <c r="K462"/>
      <c r="L462"/>
      <c r="M462"/>
    </row>
    <row r="463" spans="1:13" x14ac:dyDescent="0.3">
      <c r="A463" s="102">
        <v>31848</v>
      </c>
      <c r="B463" s="82"/>
      <c r="C463" s="82"/>
      <c r="D463" s="81" t="s">
        <v>1436</v>
      </c>
      <c r="E463" s="81" t="s">
        <v>1434</v>
      </c>
      <c r="F463" s="81" t="s">
        <v>1453</v>
      </c>
      <c r="G463" s="119">
        <v>1391</v>
      </c>
      <c r="H463" s="81">
        <v>31.54</v>
      </c>
      <c r="K463"/>
      <c r="L463"/>
      <c r="M463"/>
    </row>
    <row r="464" spans="1:13" x14ac:dyDescent="0.3">
      <c r="A464" s="102">
        <v>32302</v>
      </c>
      <c r="B464" s="82"/>
      <c r="C464" s="82"/>
      <c r="D464" s="81" t="s">
        <v>1436</v>
      </c>
      <c r="E464" s="81" t="s">
        <v>1434</v>
      </c>
      <c r="F464" s="81" t="s">
        <v>1454</v>
      </c>
      <c r="G464" s="119">
        <v>739</v>
      </c>
      <c r="H464" s="81">
        <v>13.59</v>
      </c>
      <c r="K464"/>
      <c r="L464"/>
      <c r="M464"/>
    </row>
    <row r="465" spans="1:13" x14ac:dyDescent="0.3">
      <c r="A465" s="102">
        <v>32306</v>
      </c>
      <c r="B465" s="82"/>
      <c r="C465" s="82"/>
      <c r="D465" s="81" t="s">
        <v>1436</v>
      </c>
      <c r="E465" s="81" t="s">
        <v>1434</v>
      </c>
      <c r="F465" s="81" t="s">
        <v>1455</v>
      </c>
      <c r="G465" s="119">
        <v>3190</v>
      </c>
      <c r="H465" s="81">
        <v>9.16</v>
      </c>
      <c r="K465"/>
      <c r="L465"/>
      <c r="M465"/>
    </row>
    <row r="466" spans="1:13" x14ac:dyDescent="0.3">
      <c r="A466" s="102">
        <v>32309</v>
      </c>
      <c r="B466" s="82"/>
      <c r="C466" s="82"/>
      <c r="D466" s="81" t="s">
        <v>1436</v>
      </c>
      <c r="E466" s="81" t="s">
        <v>1434</v>
      </c>
      <c r="F466" s="81" t="s">
        <v>1456</v>
      </c>
      <c r="G466" s="119">
        <v>1633</v>
      </c>
      <c r="H466" s="81">
        <v>35.25</v>
      </c>
      <c r="K466"/>
      <c r="L466"/>
      <c r="M466"/>
    </row>
    <row r="467" spans="1:13" x14ac:dyDescent="0.3">
      <c r="A467" s="102">
        <v>32310</v>
      </c>
      <c r="B467" s="82"/>
      <c r="C467" s="82"/>
      <c r="D467" s="81" t="s">
        <v>1436</v>
      </c>
      <c r="E467" s="81" t="s">
        <v>1434</v>
      </c>
      <c r="F467" s="81" t="s">
        <v>1457</v>
      </c>
      <c r="G467" s="119">
        <v>1019</v>
      </c>
      <c r="H467" s="81">
        <v>23.79</v>
      </c>
      <c r="K467"/>
      <c r="L467"/>
      <c r="M467"/>
    </row>
    <row r="468" spans="1:13" x14ac:dyDescent="0.3">
      <c r="A468" s="102">
        <v>32312</v>
      </c>
      <c r="B468" s="82"/>
      <c r="C468" s="82"/>
      <c r="D468" s="81" t="s">
        <v>1436</v>
      </c>
      <c r="E468" s="81" t="s">
        <v>1434</v>
      </c>
      <c r="F468" s="81" t="s">
        <v>1458</v>
      </c>
      <c r="G468" s="119">
        <v>1005</v>
      </c>
      <c r="H468" s="81">
        <v>23.93</v>
      </c>
      <c r="K468"/>
      <c r="L468"/>
      <c r="M468"/>
    </row>
    <row r="469" spans="1:13" x14ac:dyDescent="0.3">
      <c r="A469" s="102">
        <v>32313</v>
      </c>
      <c r="B469" s="82"/>
      <c r="C469" s="82"/>
      <c r="D469" s="81" t="s">
        <v>1436</v>
      </c>
      <c r="E469" s="81" t="s">
        <v>1434</v>
      </c>
      <c r="F469" s="81" t="s">
        <v>1459</v>
      </c>
      <c r="G469" s="119">
        <v>3238</v>
      </c>
      <c r="H469" s="81">
        <v>16.260000000000002</v>
      </c>
      <c r="K469"/>
      <c r="L469"/>
      <c r="M469"/>
    </row>
    <row r="470" spans="1:13" x14ac:dyDescent="0.3">
      <c r="A470" s="102">
        <v>32314</v>
      </c>
      <c r="B470" s="82"/>
      <c r="C470" s="82"/>
      <c r="D470" s="81" t="s">
        <v>1436</v>
      </c>
      <c r="E470" s="81" t="s">
        <v>1434</v>
      </c>
      <c r="F470" s="81" t="s">
        <v>1460</v>
      </c>
      <c r="G470" s="119">
        <v>2832</v>
      </c>
      <c r="H470" s="81">
        <v>57.77</v>
      </c>
      <c r="K470"/>
      <c r="L470"/>
      <c r="M470"/>
    </row>
    <row r="471" spans="1:13" x14ac:dyDescent="0.3">
      <c r="A471" s="102">
        <v>32315</v>
      </c>
      <c r="B471" s="82"/>
      <c r="C471" s="82"/>
      <c r="D471" s="81" t="s">
        <v>1436</v>
      </c>
      <c r="E471" s="81" t="s">
        <v>1434</v>
      </c>
      <c r="F471" s="81" t="s">
        <v>935</v>
      </c>
      <c r="G471" s="119">
        <v>2299</v>
      </c>
      <c r="H471" s="81">
        <v>43.93</v>
      </c>
      <c r="K471"/>
      <c r="L471"/>
      <c r="M471"/>
    </row>
    <row r="472" spans="1:13" x14ac:dyDescent="0.3">
      <c r="A472" s="102">
        <v>32316</v>
      </c>
      <c r="B472" s="82"/>
      <c r="C472" s="82"/>
      <c r="D472" s="81" t="s">
        <v>1436</v>
      </c>
      <c r="E472" s="81" t="s">
        <v>1434</v>
      </c>
      <c r="F472" s="81" t="s">
        <v>1461</v>
      </c>
      <c r="G472" s="119">
        <v>4011</v>
      </c>
      <c r="H472" s="81">
        <v>29.85</v>
      </c>
      <c r="K472"/>
      <c r="L472"/>
      <c r="M472"/>
    </row>
    <row r="473" spans="1:13" x14ac:dyDescent="0.3">
      <c r="A473" s="102">
        <v>32317</v>
      </c>
      <c r="B473" s="82"/>
      <c r="C473" s="82"/>
      <c r="D473" s="81" t="s">
        <v>1436</v>
      </c>
      <c r="E473" s="81" t="s">
        <v>1434</v>
      </c>
      <c r="F473" s="81" t="s">
        <v>1462</v>
      </c>
      <c r="G473" s="119">
        <v>1049</v>
      </c>
      <c r="H473" s="81">
        <v>35.33</v>
      </c>
      <c r="K473"/>
      <c r="L473"/>
      <c r="M473"/>
    </row>
    <row r="474" spans="1:13" x14ac:dyDescent="0.3">
      <c r="A474" s="102">
        <v>32325</v>
      </c>
      <c r="B474" s="82"/>
      <c r="C474" s="82"/>
      <c r="D474" s="81" t="s">
        <v>1436</v>
      </c>
      <c r="E474" s="81" t="s">
        <v>1434</v>
      </c>
      <c r="F474" s="81" t="s">
        <v>1463</v>
      </c>
      <c r="G474" s="119">
        <v>1180</v>
      </c>
      <c r="H474" s="81">
        <v>31.09</v>
      </c>
      <c r="K474"/>
      <c r="L474"/>
      <c r="M474"/>
    </row>
    <row r="475" spans="1:13" x14ac:dyDescent="0.3">
      <c r="A475" s="102">
        <v>32326</v>
      </c>
      <c r="B475" s="82"/>
      <c r="C475" s="82"/>
      <c r="D475" s="81" t="s">
        <v>1436</v>
      </c>
      <c r="E475" s="81" t="s">
        <v>1434</v>
      </c>
      <c r="F475" s="81" t="s">
        <v>1464</v>
      </c>
      <c r="G475" s="119">
        <v>921</v>
      </c>
      <c r="H475" s="81">
        <v>22.34</v>
      </c>
      <c r="K475"/>
      <c r="L475"/>
      <c r="M475"/>
    </row>
    <row r="476" spans="1:13" x14ac:dyDescent="0.3">
      <c r="A476" s="102">
        <v>32333</v>
      </c>
      <c r="B476" s="82"/>
      <c r="C476" s="82"/>
      <c r="D476" s="81" t="s">
        <v>1436</v>
      </c>
      <c r="E476" s="81" t="s">
        <v>1434</v>
      </c>
      <c r="F476" s="81" t="s">
        <v>1465</v>
      </c>
      <c r="G476" s="119">
        <v>1150</v>
      </c>
      <c r="H476" s="81">
        <v>16.5</v>
      </c>
      <c r="K476"/>
      <c r="L476"/>
      <c r="M476"/>
    </row>
    <row r="477" spans="1:13" x14ac:dyDescent="0.3">
      <c r="A477" s="102">
        <v>32335</v>
      </c>
      <c r="B477" s="82"/>
      <c r="C477" s="82"/>
      <c r="D477" s="81" t="s">
        <v>1436</v>
      </c>
      <c r="E477" s="81" t="s">
        <v>1434</v>
      </c>
      <c r="F477" s="81" t="s">
        <v>1467</v>
      </c>
      <c r="G477" s="119">
        <v>1526</v>
      </c>
      <c r="H477" s="81">
        <v>38.44</v>
      </c>
      <c r="K477"/>
      <c r="L477"/>
      <c r="M477"/>
    </row>
    <row r="478" spans="1:13" x14ac:dyDescent="0.3">
      <c r="A478" s="102">
        <v>30601</v>
      </c>
      <c r="B478" s="82"/>
      <c r="C478" s="82"/>
      <c r="D478" s="81" t="s">
        <v>1468</v>
      </c>
      <c r="E478" s="81" t="s">
        <v>1466</v>
      </c>
      <c r="F478" s="81" t="s">
        <v>1469</v>
      </c>
      <c r="G478" s="119">
        <v>2592</v>
      </c>
      <c r="H478" s="81">
        <v>68.5</v>
      </c>
      <c r="K478"/>
      <c r="L478"/>
      <c r="M478"/>
    </row>
    <row r="479" spans="1:13" x14ac:dyDescent="0.3">
      <c r="A479" s="102">
        <v>30602</v>
      </c>
      <c r="B479" s="82"/>
      <c r="C479" s="82"/>
      <c r="D479" s="81" t="s">
        <v>1468</v>
      </c>
      <c r="E479" s="81" t="s">
        <v>1466</v>
      </c>
      <c r="F479" s="81" t="s">
        <v>1470</v>
      </c>
      <c r="G479" s="119">
        <v>2057</v>
      </c>
      <c r="H479" s="81">
        <v>63.52</v>
      </c>
      <c r="K479"/>
      <c r="L479"/>
      <c r="M479"/>
    </row>
    <row r="480" spans="1:13" x14ac:dyDescent="0.3">
      <c r="A480" s="102">
        <v>30605</v>
      </c>
      <c r="B480" s="82"/>
      <c r="C480" s="82"/>
      <c r="D480" s="81" t="s">
        <v>1468</v>
      </c>
      <c r="E480" s="81" t="s">
        <v>1466</v>
      </c>
      <c r="F480" s="81" t="s">
        <v>1471</v>
      </c>
      <c r="G480" s="119">
        <v>9055</v>
      </c>
      <c r="H480" s="81">
        <v>17.64</v>
      </c>
      <c r="K480"/>
      <c r="L480"/>
      <c r="M480"/>
    </row>
    <row r="481" spans="1:13" x14ac:dyDescent="0.3">
      <c r="A481" s="102">
        <v>30608</v>
      </c>
      <c r="B481" s="82"/>
      <c r="C481" s="82"/>
      <c r="D481" s="81" t="s">
        <v>1468</v>
      </c>
      <c r="E481" s="81" t="s">
        <v>1466</v>
      </c>
      <c r="F481" s="81" t="s">
        <v>1472</v>
      </c>
      <c r="G481" s="119">
        <v>4189</v>
      </c>
      <c r="H481" s="81">
        <v>15.89</v>
      </c>
      <c r="K481"/>
      <c r="L481"/>
      <c r="M481"/>
    </row>
    <row r="482" spans="1:13" x14ac:dyDescent="0.3">
      <c r="A482" s="102">
        <v>30609</v>
      </c>
      <c r="B482" s="82"/>
      <c r="C482" s="82"/>
      <c r="D482" s="81" t="s">
        <v>1468</v>
      </c>
      <c r="E482" s="81" t="s">
        <v>1466</v>
      </c>
      <c r="F482" s="81" t="s">
        <v>1473</v>
      </c>
      <c r="G482" s="119">
        <v>862</v>
      </c>
      <c r="H482" s="81">
        <v>64.16</v>
      </c>
      <c r="K482"/>
      <c r="L482"/>
      <c r="M482"/>
    </row>
    <row r="483" spans="1:13" x14ac:dyDescent="0.3">
      <c r="A483" s="102">
        <v>30612</v>
      </c>
      <c r="B483" s="82"/>
      <c r="C483" s="82"/>
      <c r="D483" s="81" t="s">
        <v>1468</v>
      </c>
      <c r="E483" s="81" t="s">
        <v>1466</v>
      </c>
      <c r="F483" s="81" t="s">
        <v>1474</v>
      </c>
      <c r="G483" s="119">
        <v>1702</v>
      </c>
      <c r="H483" s="81">
        <v>6.61</v>
      </c>
      <c r="K483"/>
      <c r="L483"/>
      <c r="M483"/>
    </row>
    <row r="484" spans="1:13" x14ac:dyDescent="0.3">
      <c r="A484" s="102">
        <v>30613</v>
      </c>
      <c r="B484" s="82"/>
      <c r="C484" s="82"/>
      <c r="D484" s="81" t="s">
        <v>1468</v>
      </c>
      <c r="E484" s="81" t="s">
        <v>1466</v>
      </c>
      <c r="F484" s="81" t="s">
        <v>1475</v>
      </c>
      <c r="G484" s="119">
        <v>1547</v>
      </c>
      <c r="H484" s="81">
        <v>29.7</v>
      </c>
      <c r="K484"/>
      <c r="L484"/>
      <c r="M484"/>
    </row>
    <row r="485" spans="1:13" x14ac:dyDescent="0.3">
      <c r="A485" s="102">
        <v>30614</v>
      </c>
      <c r="B485" s="82"/>
      <c r="C485" s="82"/>
      <c r="D485" s="81" t="s">
        <v>1468</v>
      </c>
      <c r="E485" s="81" t="s">
        <v>1466</v>
      </c>
      <c r="F485" s="81" t="s">
        <v>1476</v>
      </c>
      <c r="G485" s="119">
        <v>1558</v>
      </c>
      <c r="H485" s="81">
        <v>46.45</v>
      </c>
      <c r="K485"/>
      <c r="L485"/>
      <c r="M485"/>
    </row>
    <row r="486" spans="1:13" x14ac:dyDescent="0.3">
      <c r="A486" s="102">
        <v>30615</v>
      </c>
      <c r="B486" s="82"/>
      <c r="C486" s="82"/>
      <c r="D486" s="81" t="s">
        <v>1468</v>
      </c>
      <c r="E486" s="81" t="s">
        <v>1466</v>
      </c>
      <c r="F486" s="81" t="s">
        <v>1477</v>
      </c>
      <c r="G486" s="119">
        <v>2568</v>
      </c>
      <c r="H486" s="81">
        <v>1.49</v>
      </c>
      <c r="K486"/>
      <c r="L486"/>
      <c r="M486"/>
    </row>
    <row r="487" spans="1:13" x14ac:dyDescent="0.3">
      <c r="A487" s="102">
        <v>30616</v>
      </c>
      <c r="B487" s="82"/>
      <c r="C487" s="82"/>
      <c r="D487" s="81" t="s">
        <v>1468</v>
      </c>
      <c r="E487" s="81" t="s">
        <v>1466</v>
      </c>
      <c r="F487" s="81" t="s">
        <v>1478</v>
      </c>
      <c r="G487" s="119">
        <v>1719</v>
      </c>
      <c r="H487" s="81">
        <v>59.98</v>
      </c>
      <c r="K487"/>
      <c r="L487"/>
      <c r="M487"/>
    </row>
    <row r="488" spans="1:13" x14ac:dyDescent="0.3">
      <c r="A488" s="102">
        <v>30620</v>
      </c>
      <c r="B488" s="82"/>
      <c r="C488" s="82"/>
      <c r="D488" s="81" t="s">
        <v>1468</v>
      </c>
      <c r="E488" s="81" t="s">
        <v>1466</v>
      </c>
      <c r="F488" s="81" t="s">
        <v>1479</v>
      </c>
      <c r="G488" s="119">
        <v>4930</v>
      </c>
      <c r="H488" s="81">
        <v>12.38</v>
      </c>
      <c r="K488"/>
      <c r="L488"/>
      <c r="M488"/>
    </row>
    <row r="489" spans="1:13" x14ac:dyDescent="0.3">
      <c r="A489" s="102">
        <v>30627</v>
      </c>
      <c r="B489" s="82"/>
      <c r="C489" s="82"/>
      <c r="D489" s="81" t="s">
        <v>1468</v>
      </c>
      <c r="E489" s="81" t="s">
        <v>1466</v>
      </c>
      <c r="F489" s="81" t="s">
        <v>1480</v>
      </c>
      <c r="G489" s="119">
        <v>2899</v>
      </c>
      <c r="H489" s="81">
        <v>33.51</v>
      </c>
      <c r="K489"/>
      <c r="L489"/>
      <c r="M489"/>
    </row>
    <row r="490" spans="1:13" x14ac:dyDescent="0.3">
      <c r="A490" s="102">
        <v>30631</v>
      </c>
      <c r="B490" s="82"/>
      <c r="C490" s="82"/>
      <c r="D490" s="81" t="s">
        <v>1468</v>
      </c>
      <c r="E490" s="81" t="s">
        <v>1466</v>
      </c>
      <c r="F490" s="81" t="s">
        <v>1481</v>
      </c>
      <c r="G490" s="119">
        <v>2148</v>
      </c>
      <c r="H490" s="81">
        <v>8.1199999999999992</v>
      </c>
      <c r="K490"/>
      <c r="L490"/>
      <c r="M490"/>
    </row>
    <row r="491" spans="1:13" x14ac:dyDescent="0.3">
      <c r="A491" s="102">
        <v>30636</v>
      </c>
      <c r="B491" s="82"/>
      <c r="C491" s="82"/>
      <c r="D491" s="81" t="s">
        <v>1468</v>
      </c>
      <c r="E491" s="81" t="s">
        <v>1466</v>
      </c>
      <c r="F491" s="81" t="s">
        <v>1482</v>
      </c>
      <c r="G491" s="119">
        <v>1444</v>
      </c>
      <c r="H491" s="81">
        <v>14.34</v>
      </c>
      <c r="K491"/>
      <c r="L491"/>
      <c r="M491"/>
    </row>
    <row r="492" spans="1:13" x14ac:dyDescent="0.3">
      <c r="A492" s="102">
        <v>30637</v>
      </c>
      <c r="B492" s="82"/>
      <c r="C492" s="82"/>
      <c r="D492" s="81" t="s">
        <v>1468</v>
      </c>
      <c r="E492" s="81" t="s">
        <v>1466</v>
      </c>
      <c r="F492" s="81" t="s">
        <v>1483</v>
      </c>
      <c r="G492" s="119">
        <v>1810</v>
      </c>
      <c r="H492" s="81">
        <v>7.3</v>
      </c>
      <c r="K492"/>
      <c r="L492"/>
      <c r="M492"/>
    </row>
    <row r="493" spans="1:13" x14ac:dyDescent="0.3">
      <c r="A493" s="102">
        <v>30645</v>
      </c>
      <c r="B493" s="82"/>
      <c r="C493" s="82"/>
      <c r="D493" s="81" t="s">
        <v>1468</v>
      </c>
      <c r="E493" s="81" t="s">
        <v>1466</v>
      </c>
      <c r="F493" s="81" t="s">
        <v>1484</v>
      </c>
      <c r="G493" s="119">
        <v>1722</v>
      </c>
      <c r="H493" s="81">
        <v>15.87</v>
      </c>
      <c r="K493"/>
      <c r="L493"/>
      <c r="M493"/>
    </row>
    <row r="494" spans="1:13" x14ac:dyDescent="0.3">
      <c r="A494" s="102">
        <v>30646</v>
      </c>
      <c r="B494" s="82"/>
      <c r="C494" s="82"/>
      <c r="D494" s="81" t="s">
        <v>1468</v>
      </c>
      <c r="E494" s="81" t="s">
        <v>1466</v>
      </c>
      <c r="F494" s="81" t="s">
        <v>1485</v>
      </c>
      <c r="G494" s="119">
        <v>1886</v>
      </c>
      <c r="H494" s="81">
        <v>4.33</v>
      </c>
      <c r="K494"/>
      <c r="L494"/>
      <c r="M494"/>
    </row>
    <row r="495" spans="1:13" x14ac:dyDescent="0.3">
      <c r="A495" s="102">
        <v>31405</v>
      </c>
      <c r="B495" s="82"/>
      <c r="C495" s="82"/>
      <c r="D495" s="81" t="s">
        <v>1468</v>
      </c>
      <c r="E495" s="81" t="s">
        <v>1466</v>
      </c>
      <c r="F495" s="81" t="s">
        <v>1487</v>
      </c>
      <c r="G495" s="119">
        <v>1070</v>
      </c>
      <c r="H495" s="81">
        <v>43.04</v>
      </c>
      <c r="K495"/>
      <c r="L495"/>
      <c r="M495"/>
    </row>
    <row r="496" spans="1:13" x14ac:dyDescent="0.3">
      <c r="A496" s="102">
        <v>31302</v>
      </c>
      <c r="B496" s="82"/>
      <c r="C496" s="82"/>
      <c r="D496" s="81" t="s">
        <v>1488</v>
      </c>
      <c r="E496" s="81" t="s">
        <v>1486</v>
      </c>
      <c r="F496" s="81" t="s">
        <v>1489</v>
      </c>
      <c r="G496" s="119">
        <v>1006</v>
      </c>
      <c r="H496" s="81">
        <v>28.72</v>
      </c>
      <c r="K496"/>
      <c r="L496"/>
      <c r="M496"/>
    </row>
    <row r="497" spans="1:13" x14ac:dyDescent="0.3">
      <c r="A497" s="102">
        <v>31350</v>
      </c>
      <c r="B497" s="82"/>
      <c r="C497" s="82"/>
      <c r="D497" s="81" t="s">
        <v>1488</v>
      </c>
      <c r="E497" s="81" t="s">
        <v>1486</v>
      </c>
      <c r="F497" s="81" t="s">
        <v>1490</v>
      </c>
      <c r="G497" s="119">
        <v>1247</v>
      </c>
      <c r="H497" s="81">
        <v>44.39</v>
      </c>
      <c r="K497"/>
      <c r="L497"/>
      <c r="M497"/>
    </row>
    <row r="498" spans="1:13" x14ac:dyDescent="0.3">
      <c r="A498" s="102">
        <v>31502</v>
      </c>
      <c r="B498" s="82"/>
      <c r="C498" s="82"/>
      <c r="D498" s="81" t="s">
        <v>1488</v>
      </c>
      <c r="E498" s="81" t="s">
        <v>1486</v>
      </c>
      <c r="F498" s="81" t="s">
        <v>1491</v>
      </c>
      <c r="G498" s="119">
        <v>1240</v>
      </c>
      <c r="H498" s="81">
        <v>27.4</v>
      </c>
      <c r="K498"/>
      <c r="L498"/>
      <c r="M498"/>
    </row>
    <row r="499" spans="1:13" x14ac:dyDescent="0.3">
      <c r="A499" s="102">
        <v>31506</v>
      </c>
      <c r="B499" s="82"/>
      <c r="C499" s="82"/>
      <c r="D499" s="81" t="s">
        <v>1488</v>
      </c>
      <c r="E499" s="81" t="s">
        <v>1486</v>
      </c>
      <c r="F499" s="81" t="s">
        <v>1492</v>
      </c>
      <c r="G499" s="119">
        <v>581</v>
      </c>
      <c r="H499" s="81">
        <v>33.25</v>
      </c>
      <c r="K499"/>
      <c r="L499"/>
      <c r="M499"/>
    </row>
    <row r="500" spans="1:13" x14ac:dyDescent="0.3">
      <c r="A500" s="102">
        <v>31508</v>
      </c>
      <c r="B500" s="82"/>
      <c r="C500" s="82"/>
      <c r="D500" s="81" t="s">
        <v>1488</v>
      </c>
      <c r="E500" s="81" t="s">
        <v>1486</v>
      </c>
      <c r="F500" s="81" t="s">
        <v>1493</v>
      </c>
      <c r="G500" s="119">
        <v>1093</v>
      </c>
      <c r="H500" s="81">
        <v>9.66</v>
      </c>
      <c r="K500"/>
      <c r="L500"/>
      <c r="M500"/>
    </row>
    <row r="501" spans="1:13" x14ac:dyDescent="0.3">
      <c r="A501" s="102">
        <v>31509</v>
      </c>
      <c r="B501" s="82"/>
      <c r="C501" s="82"/>
      <c r="D501" s="81" t="s">
        <v>1488</v>
      </c>
      <c r="E501" s="81" t="s">
        <v>1486</v>
      </c>
      <c r="F501" s="81" t="s">
        <v>1494</v>
      </c>
      <c r="G501" s="119">
        <v>1488</v>
      </c>
      <c r="H501" s="81">
        <v>2.71</v>
      </c>
      <c r="K501"/>
      <c r="L501"/>
      <c r="M501"/>
    </row>
    <row r="502" spans="1:13" x14ac:dyDescent="0.3">
      <c r="A502" s="102">
        <v>31511</v>
      </c>
      <c r="B502" s="82"/>
      <c r="C502" s="82"/>
      <c r="D502" s="81" t="s">
        <v>1488</v>
      </c>
      <c r="E502" s="81" t="s">
        <v>1486</v>
      </c>
      <c r="F502" s="81" t="s">
        <v>1495</v>
      </c>
      <c r="G502" s="119">
        <v>1719</v>
      </c>
      <c r="H502" s="81">
        <v>39.630000000000003</v>
      </c>
      <c r="K502"/>
      <c r="L502"/>
      <c r="M502"/>
    </row>
    <row r="503" spans="1:13" x14ac:dyDescent="0.3">
      <c r="A503" s="102">
        <v>31516</v>
      </c>
      <c r="B503" s="82"/>
      <c r="C503" s="82"/>
      <c r="D503" s="81" t="s">
        <v>1488</v>
      </c>
      <c r="E503" s="81" t="s">
        <v>1486</v>
      </c>
      <c r="F503" s="81" t="s">
        <v>1496</v>
      </c>
      <c r="G503" s="119">
        <v>1055</v>
      </c>
      <c r="H503" s="81">
        <v>6.88</v>
      </c>
      <c r="K503"/>
      <c r="L503"/>
      <c r="M503"/>
    </row>
    <row r="504" spans="1:13" x14ac:dyDescent="0.3">
      <c r="A504" s="102">
        <v>31517</v>
      </c>
      <c r="B504" s="82"/>
      <c r="C504" s="82"/>
      <c r="D504" s="81" t="s">
        <v>1488</v>
      </c>
      <c r="E504" s="81" t="s">
        <v>1486</v>
      </c>
      <c r="F504" s="81" t="s">
        <v>1497</v>
      </c>
      <c r="G504" s="119">
        <v>1540</v>
      </c>
      <c r="H504" s="81">
        <v>10.029999999999999</v>
      </c>
      <c r="K504"/>
      <c r="L504"/>
      <c r="M504"/>
    </row>
    <row r="505" spans="1:13" x14ac:dyDescent="0.3">
      <c r="A505" s="102">
        <v>31519</v>
      </c>
      <c r="B505" s="82"/>
      <c r="C505" s="82"/>
      <c r="D505" s="81" t="s">
        <v>1488</v>
      </c>
      <c r="E505" s="81" t="s">
        <v>1486</v>
      </c>
      <c r="F505" s="81" t="s">
        <v>1498</v>
      </c>
      <c r="G505" s="119">
        <v>1355</v>
      </c>
      <c r="H505" s="81">
        <v>12.55</v>
      </c>
      <c r="K505"/>
      <c r="L505"/>
      <c r="M505"/>
    </row>
    <row r="506" spans="1:13" x14ac:dyDescent="0.3">
      <c r="A506" s="102">
        <v>31522</v>
      </c>
      <c r="B506" s="82"/>
      <c r="C506" s="82"/>
      <c r="D506" s="81" t="s">
        <v>1488</v>
      </c>
      <c r="E506" s="81" t="s">
        <v>1486</v>
      </c>
      <c r="F506" s="81" t="s">
        <v>1499</v>
      </c>
      <c r="G506" s="119">
        <v>1675</v>
      </c>
      <c r="H506" s="81">
        <v>10.68</v>
      </c>
      <c r="K506"/>
      <c r="L506"/>
      <c r="M506"/>
    </row>
    <row r="507" spans="1:13" x14ac:dyDescent="0.3">
      <c r="A507" s="102">
        <v>31523</v>
      </c>
      <c r="B507" s="82"/>
      <c r="C507" s="82"/>
      <c r="D507" s="81" t="s">
        <v>1488</v>
      </c>
      <c r="E507" s="81" t="s">
        <v>1486</v>
      </c>
      <c r="F507" s="81" t="s">
        <v>1500</v>
      </c>
      <c r="G507" s="119">
        <v>915</v>
      </c>
      <c r="H507" s="81">
        <v>12.16</v>
      </c>
      <c r="K507"/>
      <c r="L507"/>
      <c r="M507"/>
    </row>
    <row r="508" spans="1:13" x14ac:dyDescent="0.3">
      <c r="A508" s="102">
        <v>31525</v>
      </c>
      <c r="B508" s="82"/>
      <c r="C508" s="82"/>
      <c r="D508" s="81" t="s">
        <v>1488</v>
      </c>
      <c r="E508" s="81" t="s">
        <v>1486</v>
      </c>
      <c r="F508" s="81" t="s">
        <v>1501</v>
      </c>
      <c r="G508" s="119">
        <v>1674</v>
      </c>
      <c r="H508" s="81">
        <v>38.82</v>
      </c>
      <c r="K508"/>
      <c r="L508"/>
      <c r="M508"/>
    </row>
    <row r="509" spans="1:13" x14ac:dyDescent="0.3">
      <c r="A509" s="102">
        <v>31528</v>
      </c>
      <c r="B509" s="82"/>
      <c r="C509" s="82"/>
      <c r="D509" s="81" t="s">
        <v>1488</v>
      </c>
      <c r="E509" s="81" t="s">
        <v>1486</v>
      </c>
      <c r="F509" s="81" t="s">
        <v>1502</v>
      </c>
      <c r="G509" s="119">
        <v>1042</v>
      </c>
      <c r="H509" s="81">
        <v>19.59</v>
      </c>
      <c r="K509"/>
      <c r="L509"/>
      <c r="M509"/>
    </row>
    <row r="510" spans="1:13" x14ac:dyDescent="0.3">
      <c r="A510" s="102">
        <v>31530</v>
      </c>
      <c r="B510" s="82"/>
      <c r="C510" s="82"/>
      <c r="D510" s="81" t="s">
        <v>1488</v>
      </c>
      <c r="E510" s="81" t="s">
        <v>1486</v>
      </c>
      <c r="F510" s="81" t="s">
        <v>1503</v>
      </c>
      <c r="G510" s="119">
        <v>2181</v>
      </c>
      <c r="H510" s="81">
        <v>8.32</v>
      </c>
      <c r="K510"/>
      <c r="L510"/>
      <c r="M510"/>
    </row>
    <row r="511" spans="1:13" x14ac:dyDescent="0.3">
      <c r="A511" s="102">
        <v>31533</v>
      </c>
      <c r="B511" s="82"/>
      <c r="C511" s="82"/>
      <c r="D511" s="81" t="s">
        <v>1488</v>
      </c>
      <c r="E511" s="81" t="s">
        <v>1486</v>
      </c>
      <c r="F511" s="81" t="s">
        <v>1504</v>
      </c>
      <c r="G511" s="119">
        <v>3966</v>
      </c>
      <c r="H511" s="81">
        <v>17.93</v>
      </c>
      <c r="K511"/>
      <c r="L511"/>
      <c r="M511"/>
    </row>
    <row r="512" spans="1:13" x14ac:dyDescent="0.3">
      <c r="A512" s="102">
        <v>31534</v>
      </c>
      <c r="B512" s="82"/>
      <c r="C512" s="82"/>
      <c r="D512" s="81" t="s">
        <v>1488</v>
      </c>
      <c r="E512" s="81" t="s">
        <v>1486</v>
      </c>
      <c r="F512" s="81" t="s">
        <v>1505</v>
      </c>
      <c r="G512" s="119">
        <v>2433</v>
      </c>
      <c r="H512" s="81">
        <v>58.98</v>
      </c>
      <c r="K512"/>
      <c r="L512"/>
      <c r="M512"/>
    </row>
    <row r="513" spans="1:13" x14ac:dyDescent="0.3">
      <c r="A513" s="102">
        <v>31535</v>
      </c>
      <c r="B513" s="82"/>
      <c r="C513" s="82"/>
      <c r="D513" s="81" t="s">
        <v>1488</v>
      </c>
      <c r="E513" s="81" t="s">
        <v>1486</v>
      </c>
      <c r="F513" s="81" t="s">
        <v>1506</v>
      </c>
      <c r="G513" s="119">
        <v>1037</v>
      </c>
      <c r="H513" s="81">
        <v>36.049999999999997</v>
      </c>
      <c r="K513"/>
      <c r="L513"/>
      <c r="M513"/>
    </row>
    <row r="514" spans="1:13" x14ac:dyDescent="0.3">
      <c r="A514" s="102">
        <v>31541</v>
      </c>
      <c r="B514" s="82"/>
      <c r="C514" s="82"/>
      <c r="D514" s="81" t="s">
        <v>1488</v>
      </c>
      <c r="E514" s="81" t="s">
        <v>1486</v>
      </c>
      <c r="F514" s="81" t="s">
        <v>1507</v>
      </c>
      <c r="G514" s="119">
        <v>1121</v>
      </c>
      <c r="H514" s="81">
        <v>31.97</v>
      </c>
      <c r="K514"/>
      <c r="L514"/>
      <c r="M514"/>
    </row>
    <row r="515" spans="1:13" x14ac:dyDescent="0.3">
      <c r="A515" s="102">
        <v>31546</v>
      </c>
      <c r="B515" s="82"/>
      <c r="C515" s="82"/>
      <c r="D515" s="81" t="s">
        <v>1488</v>
      </c>
      <c r="E515" s="81" t="s">
        <v>1486</v>
      </c>
      <c r="F515" s="81" t="s">
        <v>1508</v>
      </c>
      <c r="G515" s="119">
        <v>1102</v>
      </c>
      <c r="H515" s="81">
        <v>28.46</v>
      </c>
      <c r="K515"/>
      <c r="L515"/>
      <c r="M515"/>
    </row>
    <row r="516" spans="1:13" x14ac:dyDescent="0.3">
      <c r="A516" s="102">
        <v>31549</v>
      </c>
      <c r="B516" s="82"/>
      <c r="C516" s="82"/>
      <c r="D516" s="81" t="s">
        <v>1488</v>
      </c>
      <c r="E516" s="81" t="s">
        <v>1486</v>
      </c>
      <c r="F516" s="81" t="s">
        <v>1509</v>
      </c>
      <c r="G516" s="119">
        <v>5601</v>
      </c>
      <c r="H516" s="81">
        <v>23.78</v>
      </c>
      <c r="K516"/>
      <c r="L516"/>
      <c r="M516"/>
    </row>
    <row r="517" spans="1:13" x14ac:dyDescent="0.3">
      <c r="A517" s="102">
        <v>31552</v>
      </c>
      <c r="B517" s="82"/>
      <c r="C517" s="82"/>
      <c r="D517" s="81" t="s">
        <v>1488</v>
      </c>
      <c r="E517" s="81" t="s">
        <v>1486</v>
      </c>
      <c r="F517" s="81" t="s">
        <v>1510</v>
      </c>
      <c r="G517" s="119">
        <v>2010</v>
      </c>
      <c r="H517" s="81">
        <v>47.82</v>
      </c>
      <c r="K517"/>
      <c r="L517"/>
      <c r="M517"/>
    </row>
    <row r="518" spans="1:13" x14ac:dyDescent="0.3">
      <c r="A518" s="102">
        <v>32503</v>
      </c>
      <c r="B518" s="82"/>
      <c r="C518" s="82"/>
      <c r="D518" s="81" t="s">
        <v>1488</v>
      </c>
      <c r="E518" s="81" t="s">
        <v>1486</v>
      </c>
      <c r="F518" s="81" t="s">
        <v>1511</v>
      </c>
      <c r="G518" s="119">
        <v>349</v>
      </c>
      <c r="H518" s="81">
        <v>47.58</v>
      </c>
      <c r="K518"/>
      <c r="L518"/>
      <c r="M518"/>
    </row>
    <row r="519" spans="1:13" x14ac:dyDescent="0.3">
      <c r="A519" s="102">
        <v>32506</v>
      </c>
      <c r="B519" s="82"/>
      <c r="C519" s="82"/>
      <c r="D519" s="81" t="s">
        <v>1488</v>
      </c>
      <c r="E519" s="81" t="s">
        <v>1486</v>
      </c>
      <c r="F519" s="81" t="s">
        <v>1512</v>
      </c>
      <c r="G519" s="119">
        <v>854</v>
      </c>
      <c r="H519" s="81">
        <v>34.15</v>
      </c>
      <c r="K519"/>
      <c r="L519"/>
      <c r="M519"/>
    </row>
    <row r="520" spans="1:13" x14ac:dyDescent="0.3">
      <c r="A520" s="102">
        <v>32509</v>
      </c>
      <c r="B520" s="82"/>
      <c r="C520" s="82"/>
      <c r="D520" s="81" t="s">
        <v>1488</v>
      </c>
      <c r="E520" s="81" t="s">
        <v>1486</v>
      </c>
      <c r="F520" s="81" t="s">
        <v>1513</v>
      </c>
      <c r="G520" s="119">
        <v>1366</v>
      </c>
      <c r="H520" s="81">
        <v>40.06</v>
      </c>
      <c r="K520"/>
      <c r="L520"/>
      <c r="M520"/>
    </row>
    <row r="521" spans="1:13" x14ac:dyDescent="0.3">
      <c r="A521" s="102">
        <v>32511</v>
      </c>
      <c r="B521" s="82"/>
      <c r="C521" s="82"/>
      <c r="D521" s="81" t="s">
        <v>1488</v>
      </c>
      <c r="E521" s="81" t="s">
        <v>1486</v>
      </c>
      <c r="F521" s="81" t="s">
        <v>1514</v>
      </c>
      <c r="G521" s="119">
        <v>508</v>
      </c>
      <c r="H521" s="81">
        <v>27.36</v>
      </c>
      <c r="K521"/>
      <c r="L521"/>
      <c r="M521"/>
    </row>
    <row r="522" spans="1:13" x14ac:dyDescent="0.3">
      <c r="A522" s="102">
        <v>32514</v>
      </c>
      <c r="B522" s="82"/>
      <c r="C522" s="82"/>
      <c r="D522" s="81" t="s">
        <v>1488</v>
      </c>
      <c r="E522" s="81" t="s">
        <v>1486</v>
      </c>
      <c r="F522" s="81" t="s">
        <v>1515</v>
      </c>
      <c r="G522" s="119">
        <v>628</v>
      </c>
      <c r="H522" s="81">
        <v>29.24</v>
      </c>
      <c r="K522"/>
      <c r="L522"/>
      <c r="M522"/>
    </row>
    <row r="523" spans="1:13" x14ac:dyDescent="0.3">
      <c r="A523" s="102">
        <v>32515</v>
      </c>
      <c r="B523" s="82"/>
      <c r="C523" s="82"/>
      <c r="D523" s="81" t="s">
        <v>1488</v>
      </c>
      <c r="E523" s="81" t="s">
        <v>1486</v>
      </c>
      <c r="F523" s="81" t="s">
        <v>1516</v>
      </c>
      <c r="G523" s="119">
        <v>1447</v>
      </c>
      <c r="H523" s="81">
        <v>58.5</v>
      </c>
      <c r="K523"/>
      <c r="L523"/>
      <c r="M523"/>
    </row>
    <row r="524" spans="1:13" x14ac:dyDescent="0.3">
      <c r="A524" s="102">
        <v>32517</v>
      </c>
      <c r="B524" s="82"/>
      <c r="C524" s="82"/>
      <c r="D524" s="81" t="s">
        <v>1488</v>
      </c>
      <c r="E524" s="81" t="s">
        <v>1486</v>
      </c>
      <c r="F524" s="81" t="s">
        <v>1517</v>
      </c>
      <c r="G524" s="119">
        <v>1089</v>
      </c>
      <c r="H524" s="81">
        <v>33.75</v>
      </c>
      <c r="K524"/>
      <c r="L524"/>
      <c r="M524"/>
    </row>
    <row r="525" spans="1:13" x14ac:dyDescent="0.3">
      <c r="A525" s="102">
        <v>32518</v>
      </c>
      <c r="B525" s="82"/>
      <c r="C525" s="82"/>
      <c r="D525" s="81" t="s">
        <v>1488</v>
      </c>
      <c r="E525" s="81" t="s">
        <v>1486</v>
      </c>
      <c r="F525" s="81" t="s">
        <v>1518</v>
      </c>
      <c r="G525" s="119">
        <v>1008</v>
      </c>
      <c r="H525" s="81">
        <v>26.13</v>
      </c>
      <c r="K525"/>
      <c r="L525"/>
      <c r="M525"/>
    </row>
    <row r="526" spans="1:13" x14ac:dyDescent="0.3">
      <c r="A526" s="102">
        <v>32522</v>
      </c>
      <c r="B526" s="82"/>
      <c r="C526" s="82"/>
      <c r="D526" s="81" t="s">
        <v>1488</v>
      </c>
      <c r="E526" s="81" t="s">
        <v>1486</v>
      </c>
      <c r="F526" s="81" t="s">
        <v>1519</v>
      </c>
      <c r="G526" s="119">
        <v>1282</v>
      </c>
      <c r="H526" s="81">
        <v>51.61</v>
      </c>
      <c r="K526"/>
      <c r="L526"/>
      <c r="M526"/>
    </row>
    <row r="527" spans="1:13" x14ac:dyDescent="0.3">
      <c r="A527" s="102">
        <v>32523</v>
      </c>
      <c r="B527" s="82"/>
      <c r="C527" s="82"/>
      <c r="D527" s="81" t="s">
        <v>1488</v>
      </c>
      <c r="E527" s="81" t="s">
        <v>1486</v>
      </c>
      <c r="F527" s="81" t="s">
        <v>1520</v>
      </c>
      <c r="G527" s="119">
        <v>776</v>
      </c>
      <c r="H527" s="81">
        <v>34.79</v>
      </c>
      <c r="K527"/>
      <c r="L527"/>
      <c r="M527"/>
    </row>
    <row r="528" spans="1:13" x14ac:dyDescent="0.3">
      <c r="A528" s="102">
        <v>32528</v>
      </c>
      <c r="B528" s="82"/>
      <c r="C528" s="82"/>
      <c r="D528" s="81" t="s">
        <v>1488</v>
      </c>
      <c r="E528" s="81" t="s">
        <v>1486</v>
      </c>
      <c r="F528" s="81" t="s">
        <v>1521</v>
      </c>
      <c r="G528" s="119">
        <v>996</v>
      </c>
      <c r="H528" s="81">
        <v>47.45</v>
      </c>
      <c r="K528"/>
      <c r="L528"/>
      <c r="M528"/>
    </row>
    <row r="529" spans="1:13" x14ac:dyDescent="0.3">
      <c r="A529" s="102">
        <v>32529</v>
      </c>
      <c r="B529" s="82"/>
      <c r="C529" s="82"/>
      <c r="D529" s="81" t="s">
        <v>1488</v>
      </c>
      <c r="E529" s="81" t="s">
        <v>1486</v>
      </c>
      <c r="F529" s="81" t="s">
        <v>1523</v>
      </c>
      <c r="G529" s="119">
        <v>1219</v>
      </c>
      <c r="H529" s="81">
        <v>39.75</v>
      </c>
      <c r="K529"/>
      <c r="L529"/>
      <c r="M529"/>
    </row>
    <row r="530" spans="1:13" x14ac:dyDescent="0.3">
      <c r="A530" s="102">
        <v>30903</v>
      </c>
      <c r="B530" s="82"/>
      <c r="C530" s="82"/>
      <c r="D530" s="81" t="s">
        <v>1524</v>
      </c>
      <c r="E530" s="81" t="s">
        <v>1522</v>
      </c>
      <c r="F530" s="81" t="s">
        <v>1525</v>
      </c>
      <c r="G530" s="119">
        <v>1485</v>
      </c>
      <c r="H530" s="81">
        <v>36.700000000000003</v>
      </c>
      <c r="K530"/>
      <c r="L530"/>
      <c r="M530"/>
    </row>
    <row r="531" spans="1:13" x14ac:dyDescent="0.3">
      <c r="A531" s="102">
        <v>30904</v>
      </c>
      <c r="B531" s="82"/>
      <c r="C531" s="82"/>
      <c r="D531" s="81" t="s">
        <v>1524</v>
      </c>
      <c r="E531" s="81" t="s">
        <v>1522</v>
      </c>
      <c r="F531" s="81" t="s">
        <v>1526</v>
      </c>
      <c r="G531" s="119">
        <v>661</v>
      </c>
      <c r="H531" s="81">
        <v>20.23</v>
      </c>
      <c r="K531"/>
      <c r="L531"/>
      <c r="M531"/>
    </row>
    <row r="532" spans="1:13" x14ac:dyDescent="0.3">
      <c r="A532" s="102">
        <v>30906</v>
      </c>
      <c r="B532" s="82"/>
      <c r="C532" s="82"/>
      <c r="D532" s="81" t="s">
        <v>1524</v>
      </c>
      <c r="E532" s="81" t="s">
        <v>1522</v>
      </c>
      <c r="F532" s="81" t="s">
        <v>1527</v>
      </c>
      <c r="G532" s="119">
        <v>688</v>
      </c>
      <c r="H532" s="81">
        <v>22.52</v>
      </c>
      <c r="K532"/>
      <c r="L532"/>
      <c r="M532"/>
    </row>
    <row r="533" spans="1:13" x14ac:dyDescent="0.3">
      <c r="A533" s="102">
        <v>30908</v>
      </c>
      <c r="B533" s="82"/>
      <c r="C533" s="82"/>
      <c r="D533" s="81" t="s">
        <v>1524</v>
      </c>
      <c r="E533" s="81" t="s">
        <v>1522</v>
      </c>
      <c r="F533" s="81" t="s">
        <v>1528</v>
      </c>
      <c r="G533" s="119">
        <v>5268</v>
      </c>
      <c r="H533" s="81">
        <v>25.18</v>
      </c>
      <c r="K533"/>
      <c r="L533"/>
      <c r="M533"/>
    </row>
    <row r="534" spans="1:13" x14ac:dyDescent="0.3">
      <c r="A534" s="102">
        <v>30909</v>
      </c>
      <c r="B534" s="82"/>
      <c r="C534" s="82"/>
      <c r="D534" s="81" t="s">
        <v>1524</v>
      </c>
      <c r="E534" s="81" t="s">
        <v>1522</v>
      </c>
      <c r="F534" s="81" t="s">
        <v>1529</v>
      </c>
      <c r="G534" s="119">
        <v>2212</v>
      </c>
      <c r="H534" s="81">
        <v>39.93</v>
      </c>
      <c r="K534"/>
      <c r="L534"/>
      <c r="M534"/>
    </row>
    <row r="535" spans="1:13" x14ac:dyDescent="0.3">
      <c r="A535" s="102">
        <v>30910</v>
      </c>
      <c r="B535" s="82"/>
      <c r="C535" s="82"/>
      <c r="D535" s="81" t="s">
        <v>1524</v>
      </c>
      <c r="E535" s="81" t="s">
        <v>1522</v>
      </c>
      <c r="F535" s="81" t="s">
        <v>1530</v>
      </c>
      <c r="G535" s="119">
        <v>1318</v>
      </c>
      <c r="H535" s="81">
        <v>82.47</v>
      </c>
      <c r="K535"/>
      <c r="L535"/>
      <c r="M535"/>
    </row>
    <row r="536" spans="1:13" x14ac:dyDescent="0.3">
      <c r="A536" s="102">
        <v>30912</v>
      </c>
      <c r="B536" s="82"/>
      <c r="C536" s="82"/>
      <c r="D536" s="81" t="s">
        <v>1524</v>
      </c>
      <c r="E536" s="81" t="s">
        <v>1522</v>
      </c>
      <c r="F536" s="81" t="s">
        <v>1531</v>
      </c>
      <c r="G536" s="119">
        <v>1221</v>
      </c>
      <c r="H536" s="81">
        <v>41.95</v>
      </c>
      <c r="K536"/>
      <c r="L536"/>
      <c r="M536"/>
    </row>
    <row r="537" spans="1:13" x14ac:dyDescent="0.3">
      <c r="A537" s="102">
        <v>30913</v>
      </c>
      <c r="B537" s="82"/>
      <c r="C537" s="82"/>
      <c r="D537" s="81" t="s">
        <v>1524</v>
      </c>
      <c r="E537" s="81" t="s">
        <v>1522</v>
      </c>
      <c r="F537" s="81" t="s">
        <v>1532</v>
      </c>
      <c r="G537" s="119">
        <v>718</v>
      </c>
      <c r="H537" s="81">
        <v>35.54</v>
      </c>
      <c r="K537"/>
      <c r="L537"/>
      <c r="M537"/>
    </row>
    <row r="538" spans="1:13" x14ac:dyDescent="0.3">
      <c r="A538" s="102">
        <v>30915</v>
      </c>
      <c r="B538" s="82"/>
      <c r="C538" s="82"/>
      <c r="D538" s="81" t="s">
        <v>1524</v>
      </c>
      <c r="E538" s="81" t="s">
        <v>1522</v>
      </c>
      <c r="F538" s="81" t="s">
        <v>1533</v>
      </c>
      <c r="G538" s="119">
        <v>479</v>
      </c>
      <c r="H538" s="81">
        <v>22.65</v>
      </c>
      <c r="K538"/>
      <c r="L538"/>
      <c r="M538"/>
    </row>
    <row r="539" spans="1:13" x14ac:dyDescent="0.3">
      <c r="A539" s="102">
        <v>30916</v>
      </c>
      <c r="B539" s="82"/>
      <c r="C539" s="82"/>
      <c r="D539" s="81" t="s">
        <v>1524</v>
      </c>
      <c r="E539" s="81" t="s">
        <v>1522</v>
      </c>
      <c r="F539" s="81" t="s">
        <v>1534</v>
      </c>
      <c r="G539" s="119">
        <v>3898</v>
      </c>
      <c r="H539" s="81">
        <v>58.44</v>
      </c>
      <c r="K539"/>
      <c r="L539"/>
      <c r="M539"/>
    </row>
    <row r="540" spans="1:13" x14ac:dyDescent="0.3">
      <c r="A540" s="102">
        <v>30917</v>
      </c>
      <c r="B540" s="82"/>
      <c r="C540" s="82"/>
      <c r="D540" s="81" t="s">
        <v>1524</v>
      </c>
      <c r="E540" s="81" t="s">
        <v>1522</v>
      </c>
      <c r="F540" s="81" t="s">
        <v>1535</v>
      </c>
      <c r="G540" s="119">
        <v>582</v>
      </c>
      <c r="H540" s="81">
        <v>7.89</v>
      </c>
      <c r="K540"/>
      <c r="L540"/>
      <c r="M540"/>
    </row>
    <row r="541" spans="1:13" x14ac:dyDescent="0.3">
      <c r="A541" s="102">
        <v>30920</v>
      </c>
      <c r="B541" s="82"/>
      <c r="C541" s="82"/>
      <c r="D541" s="81" t="s">
        <v>1524</v>
      </c>
      <c r="E541" s="81" t="s">
        <v>1522</v>
      </c>
      <c r="F541" s="81" t="s">
        <v>1536</v>
      </c>
      <c r="G541" s="119">
        <v>1386</v>
      </c>
      <c r="H541" s="81">
        <v>15.57</v>
      </c>
      <c r="K541"/>
      <c r="L541"/>
      <c r="M541"/>
    </row>
    <row r="542" spans="1:13" x14ac:dyDescent="0.3">
      <c r="A542" s="102">
        <v>30921</v>
      </c>
      <c r="B542" s="82"/>
      <c r="C542" s="82"/>
      <c r="D542" s="81" t="s">
        <v>1524</v>
      </c>
      <c r="E542" s="81" t="s">
        <v>1522</v>
      </c>
      <c r="F542" s="81" t="s">
        <v>1537</v>
      </c>
      <c r="G542" s="119">
        <v>1314</v>
      </c>
      <c r="H542" s="81">
        <v>37.799999999999997</v>
      </c>
      <c r="K542"/>
      <c r="L542"/>
      <c r="M542"/>
    </row>
    <row r="543" spans="1:13" x14ac:dyDescent="0.3">
      <c r="A543" s="102">
        <v>30925</v>
      </c>
      <c r="B543" s="82"/>
      <c r="C543" s="82"/>
      <c r="D543" s="81" t="s">
        <v>1524</v>
      </c>
      <c r="E543" s="81" t="s">
        <v>1522</v>
      </c>
      <c r="F543" s="81" t="s">
        <v>1538</v>
      </c>
      <c r="G543" s="119">
        <v>2200</v>
      </c>
      <c r="H543" s="81">
        <v>81.08</v>
      </c>
      <c r="K543"/>
      <c r="L543"/>
      <c r="M543"/>
    </row>
    <row r="544" spans="1:13" x14ac:dyDescent="0.3">
      <c r="A544" s="102">
        <v>30929</v>
      </c>
      <c r="B544" s="82"/>
      <c r="C544" s="82"/>
      <c r="D544" s="81" t="s">
        <v>1524</v>
      </c>
      <c r="E544" s="81" t="s">
        <v>1522</v>
      </c>
      <c r="F544" s="81" t="s">
        <v>1539</v>
      </c>
      <c r="G544" s="119">
        <v>612</v>
      </c>
      <c r="H544" s="81">
        <v>24.94</v>
      </c>
      <c r="K544"/>
      <c r="L544"/>
      <c r="M544"/>
    </row>
    <row r="545" spans="1:13" x14ac:dyDescent="0.3">
      <c r="A545" s="102">
        <v>30932</v>
      </c>
      <c r="B545" s="82"/>
      <c r="C545" s="82"/>
      <c r="D545" s="81" t="s">
        <v>1524</v>
      </c>
      <c r="E545" s="81" t="s">
        <v>1522</v>
      </c>
      <c r="F545" s="81" t="s">
        <v>1540</v>
      </c>
      <c r="G545" s="119">
        <v>1076</v>
      </c>
      <c r="H545" s="81">
        <v>49.39</v>
      </c>
      <c r="K545"/>
      <c r="L545"/>
      <c r="M545"/>
    </row>
    <row r="546" spans="1:13" x14ac:dyDescent="0.3">
      <c r="A546" s="102">
        <v>30935</v>
      </c>
      <c r="B546" s="82"/>
      <c r="C546" s="82"/>
      <c r="D546" s="81" t="s">
        <v>1524</v>
      </c>
      <c r="E546" s="81" t="s">
        <v>1522</v>
      </c>
      <c r="F546" s="81" t="s">
        <v>1541</v>
      </c>
      <c r="G546" s="119">
        <v>5366</v>
      </c>
      <c r="H546" s="81">
        <v>60.81</v>
      </c>
      <c r="K546"/>
      <c r="L546"/>
      <c r="M546"/>
    </row>
    <row r="547" spans="1:13" x14ac:dyDescent="0.3">
      <c r="A547" s="102">
        <v>30939</v>
      </c>
      <c r="B547" s="82"/>
      <c r="C547" s="82"/>
      <c r="D547" s="81" t="s">
        <v>1524</v>
      </c>
      <c r="E547" s="81" t="s">
        <v>1522</v>
      </c>
      <c r="F547" s="81" t="s">
        <v>1542</v>
      </c>
      <c r="G547" s="119">
        <v>979</v>
      </c>
      <c r="H547" s="81">
        <v>40.21</v>
      </c>
      <c r="K547"/>
      <c r="L547"/>
      <c r="M547"/>
    </row>
    <row r="548" spans="1:13" x14ac:dyDescent="0.3">
      <c r="A548" s="102">
        <v>30940</v>
      </c>
      <c r="B548" s="82"/>
      <c r="C548" s="82"/>
      <c r="D548" s="81" t="s">
        <v>1524</v>
      </c>
      <c r="E548" s="81" t="s">
        <v>1522</v>
      </c>
      <c r="F548" s="81" t="s">
        <v>1543</v>
      </c>
      <c r="G548" s="119">
        <v>1178</v>
      </c>
      <c r="H548" s="81">
        <v>22.72</v>
      </c>
      <c r="K548"/>
      <c r="L548"/>
      <c r="M548"/>
    </row>
    <row r="549" spans="1:13" x14ac:dyDescent="0.3">
      <c r="A549" s="102">
        <v>30942</v>
      </c>
      <c r="B549" s="82"/>
      <c r="C549" s="82"/>
      <c r="D549" s="81" t="s">
        <v>1524</v>
      </c>
      <c r="E549" s="81" t="s">
        <v>1522</v>
      </c>
      <c r="F549" s="81" t="s">
        <v>1544</v>
      </c>
      <c r="G549" s="119">
        <v>2634</v>
      </c>
      <c r="H549" s="81">
        <v>52.66</v>
      </c>
      <c r="K549"/>
      <c r="L549"/>
      <c r="M549"/>
    </row>
    <row r="550" spans="1:13" x14ac:dyDescent="0.3">
      <c r="A550" s="102">
        <v>32502</v>
      </c>
      <c r="B550" s="82"/>
      <c r="C550" s="82"/>
      <c r="D550" s="81" t="s">
        <v>1524</v>
      </c>
      <c r="E550" s="81" t="s">
        <v>1522</v>
      </c>
      <c r="F550" s="81" t="s">
        <v>1545</v>
      </c>
      <c r="G550" s="119">
        <v>1596</v>
      </c>
      <c r="H550" s="81">
        <v>55.08</v>
      </c>
      <c r="K550"/>
      <c r="L550"/>
      <c r="M550"/>
    </row>
    <row r="551" spans="1:13" x14ac:dyDescent="0.3">
      <c r="A551" s="102">
        <v>32508</v>
      </c>
      <c r="B551" s="82"/>
      <c r="C551" s="82"/>
      <c r="D551" s="81" t="s">
        <v>1524</v>
      </c>
      <c r="E551" s="81" t="s">
        <v>1522</v>
      </c>
      <c r="F551" s="81" t="s">
        <v>1546</v>
      </c>
      <c r="G551" s="119">
        <v>4424</v>
      </c>
      <c r="H551" s="81">
        <v>105.8</v>
      </c>
      <c r="K551"/>
      <c r="L551"/>
      <c r="M551"/>
    </row>
    <row r="552" spans="1:13" x14ac:dyDescent="0.3">
      <c r="A552" s="102">
        <v>32516</v>
      </c>
      <c r="B552" s="82"/>
      <c r="C552" s="82"/>
      <c r="D552" s="81" t="s">
        <v>1524</v>
      </c>
      <c r="E552" s="81" t="s">
        <v>1522</v>
      </c>
      <c r="F552" s="81" t="s">
        <v>1547</v>
      </c>
      <c r="G552" s="119">
        <v>1725</v>
      </c>
      <c r="H552" s="81">
        <v>61.13</v>
      </c>
      <c r="K552"/>
      <c r="L552"/>
      <c r="M552"/>
    </row>
    <row r="553" spans="1:13" x14ac:dyDescent="0.3">
      <c r="A553" s="102">
        <v>32519</v>
      </c>
      <c r="B553" s="82"/>
      <c r="C553" s="82"/>
      <c r="D553" s="81" t="s">
        <v>1524</v>
      </c>
      <c r="E553" s="81" t="s">
        <v>1522</v>
      </c>
      <c r="F553" s="81" t="s">
        <v>1548</v>
      </c>
      <c r="G553" s="119">
        <v>863</v>
      </c>
      <c r="H553" s="81">
        <v>38.31</v>
      </c>
      <c r="K553"/>
      <c r="L553"/>
      <c r="M553"/>
    </row>
    <row r="554" spans="1:13" x14ac:dyDescent="0.3">
      <c r="A554" s="102">
        <v>32521</v>
      </c>
      <c r="B554" s="82"/>
      <c r="C554" s="82"/>
      <c r="D554" s="81" t="s">
        <v>1524</v>
      </c>
      <c r="E554" s="81" t="s">
        <v>1522</v>
      </c>
      <c r="F554" s="81" t="s">
        <v>1549</v>
      </c>
      <c r="G554" s="119">
        <v>1725</v>
      </c>
      <c r="H554" s="81">
        <v>65.739999999999995</v>
      </c>
      <c r="K554"/>
      <c r="L554"/>
      <c r="M554"/>
    </row>
    <row r="555" spans="1:13" x14ac:dyDescent="0.3">
      <c r="A555" s="102">
        <v>32525</v>
      </c>
      <c r="B555" s="82"/>
      <c r="C555" s="82"/>
      <c r="D555" s="81" t="s">
        <v>1524</v>
      </c>
      <c r="E555" s="81" t="s">
        <v>1522</v>
      </c>
      <c r="F555" s="81" t="s">
        <v>1550</v>
      </c>
      <c r="G555" s="119">
        <v>2022</v>
      </c>
      <c r="H555" s="81">
        <v>58.55</v>
      </c>
      <c r="K555"/>
      <c r="L555"/>
      <c r="M555"/>
    </row>
    <row r="556" spans="1:13" x14ac:dyDescent="0.3">
      <c r="A556" s="102">
        <v>32530</v>
      </c>
      <c r="B556" s="82"/>
      <c r="C556" s="82"/>
      <c r="D556" s="81" t="s">
        <v>1524</v>
      </c>
      <c r="E556" s="81" t="s">
        <v>1522</v>
      </c>
      <c r="F556" s="81" t="s">
        <v>1552</v>
      </c>
      <c r="G556" s="119">
        <v>10732</v>
      </c>
      <c r="H556" s="81">
        <v>256.17</v>
      </c>
      <c r="K556"/>
      <c r="L556"/>
      <c r="M556"/>
    </row>
    <row r="557" spans="1:13" x14ac:dyDescent="0.3">
      <c r="A557" s="102">
        <v>31016</v>
      </c>
      <c r="B557" s="82"/>
      <c r="C557" s="82"/>
      <c r="D557" s="81" t="s">
        <v>1553</v>
      </c>
      <c r="E557" s="81" t="s">
        <v>1551</v>
      </c>
      <c r="F557" s="81" t="s">
        <v>1554</v>
      </c>
      <c r="G557" s="119">
        <v>1321</v>
      </c>
      <c r="H557" s="81">
        <v>93.2</v>
      </c>
      <c r="K557"/>
      <c r="L557"/>
      <c r="M557"/>
    </row>
    <row r="558" spans="1:13" x14ac:dyDescent="0.3">
      <c r="A558" s="102">
        <v>31102</v>
      </c>
      <c r="B558" s="82"/>
      <c r="C558" s="82"/>
      <c r="D558" s="81" t="s">
        <v>1553</v>
      </c>
      <c r="E558" s="81" t="s">
        <v>1551</v>
      </c>
      <c r="F558" s="81" t="s">
        <v>1555</v>
      </c>
      <c r="G558" s="119">
        <v>840</v>
      </c>
      <c r="H558" s="81">
        <v>32.01</v>
      </c>
      <c r="K558"/>
      <c r="L558"/>
      <c r="M558"/>
    </row>
    <row r="559" spans="1:13" x14ac:dyDescent="0.3">
      <c r="A559" s="102">
        <v>31103</v>
      </c>
      <c r="B559" s="82"/>
      <c r="C559" s="82"/>
      <c r="D559" s="81" t="s">
        <v>1553</v>
      </c>
      <c r="E559" s="81" t="s">
        <v>1551</v>
      </c>
      <c r="F559" s="81" t="s">
        <v>1556</v>
      </c>
      <c r="G559" s="119">
        <v>1320</v>
      </c>
      <c r="H559" s="81">
        <v>41.85</v>
      </c>
      <c r="K559"/>
      <c r="L559"/>
      <c r="M559"/>
    </row>
    <row r="560" spans="1:13" x14ac:dyDescent="0.3">
      <c r="A560" s="102">
        <v>31104</v>
      </c>
      <c r="B560" s="82"/>
      <c r="C560" s="82"/>
      <c r="D560" s="81" t="s">
        <v>1553</v>
      </c>
      <c r="E560" s="81" t="s">
        <v>1551</v>
      </c>
      <c r="F560" s="81" t="s">
        <v>1557</v>
      </c>
      <c r="G560" s="119">
        <v>1208</v>
      </c>
      <c r="H560" s="81">
        <v>53.36</v>
      </c>
      <c r="K560"/>
      <c r="L560"/>
      <c r="M560"/>
    </row>
    <row r="561" spans="1:13" x14ac:dyDescent="0.3">
      <c r="A561" s="102">
        <v>31105</v>
      </c>
      <c r="B561" s="82"/>
      <c r="C561" s="82"/>
      <c r="D561" s="81" t="s">
        <v>1553</v>
      </c>
      <c r="E561" s="81" t="s">
        <v>1551</v>
      </c>
      <c r="F561" s="81" t="s">
        <v>1558</v>
      </c>
      <c r="G561" s="119">
        <v>3467</v>
      </c>
      <c r="H561" s="81">
        <v>23.55</v>
      </c>
      <c r="K561"/>
      <c r="L561"/>
      <c r="M561"/>
    </row>
    <row r="562" spans="1:13" x14ac:dyDescent="0.3">
      <c r="A562" s="102">
        <v>31107</v>
      </c>
      <c r="B562" s="82"/>
      <c r="C562" s="82"/>
      <c r="D562" s="81" t="s">
        <v>1553</v>
      </c>
      <c r="E562" s="81" t="s">
        <v>1551</v>
      </c>
      <c r="F562" s="81" t="s">
        <v>1559</v>
      </c>
      <c r="G562" s="119">
        <v>1277</v>
      </c>
      <c r="H562" s="81">
        <v>67.63</v>
      </c>
      <c r="K562"/>
      <c r="L562"/>
      <c r="M562"/>
    </row>
    <row r="563" spans="1:13" x14ac:dyDescent="0.3">
      <c r="A563" s="102">
        <v>31109</v>
      </c>
      <c r="B563" s="82"/>
      <c r="C563" s="82"/>
      <c r="D563" s="81" t="s">
        <v>1553</v>
      </c>
      <c r="E563" s="81" t="s">
        <v>1551</v>
      </c>
      <c r="F563" s="81" t="s">
        <v>1560</v>
      </c>
      <c r="G563" s="119">
        <v>6384</v>
      </c>
      <c r="H563" s="81">
        <v>39.270000000000003</v>
      </c>
      <c r="K563"/>
      <c r="L563"/>
      <c r="M563"/>
    </row>
    <row r="564" spans="1:13" x14ac:dyDescent="0.3">
      <c r="A564" s="102">
        <v>31110</v>
      </c>
      <c r="B564" s="82"/>
      <c r="C564" s="82"/>
      <c r="D564" s="81" t="s">
        <v>1553</v>
      </c>
      <c r="E564" s="81" t="s">
        <v>1551</v>
      </c>
      <c r="F564" s="81" t="s">
        <v>1561</v>
      </c>
      <c r="G564" s="119">
        <v>1430</v>
      </c>
      <c r="H564" s="81">
        <v>55.98</v>
      </c>
      <c r="K564"/>
      <c r="L564"/>
      <c r="M564"/>
    </row>
    <row r="565" spans="1:13" x14ac:dyDescent="0.3">
      <c r="A565" s="102">
        <v>31111</v>
      </c>
      <c r="B565" s="82"/>
      <c r="C565" s="82"/>
      <c r="D565" s="81" t="s">
        <v>1553</v>
      </c>
      <c r="E565" s="81" t="s">
        <v>1551</v>
      </c>
      <c r="F565" s="81" t="s">
        <v>1562</v>
      </c>
      <c r="G565" s="119">
        <v>712</v>
      </c>
      <c r="H565" s="81">
        <v>29.38</v>
      </c>
      <c r="K565"/>
      <c r="L565"/>
      <c r="M565"/>
    </row>
    <row r="566" spans="1:13" x14ac:dyDescent="0.3">
      <c r="A566" s="102">
        <v>31113</v>
      </c>
      <c r="B566" s="82"/>
      <c r="C566" s="82"/>
      <c r="D566" s="81" t="s">
        <v>1553</v>
      </c>
      <c r="E566" s="81" t="s">
        <v>1551</v>
      </c>
      <c r="F566" s="81" t="s">
        <v>1563</v>
      </c>
      <c r="G566" s="119">
        <v>689</v>
      </c>
      <c r="H566" s="81">
        <v>22.2</v>
      </c>
      <c r="K566"/>
      <c r="L566"/>
      <c r="M566"/>
    </row>
    <row r="567" spans="1:13" x14ac:dyDescent="0.3">
      <c r="A567" s="102">
        <v>31114</v>
      </c>
      <c r="B567" s="82"/>
      <c r="C567" s="82"/>
      <c r="D567" s="81" t="s">
        <v>1553</v>
      </c>
      <c r="E567" s="81" t="s">
        <v>1551</v>
      </c>
      <c r="F567" s="81" t="s">
        <v>1564</v>
      </c>
      <c r="G567" s="119">
        <v>872</v>
      </c>
      <c r="H567" s="81">
        <v>35.44</v>
      </c>
      <c r="K567"/>
      <c r="L567"/>
      <c r="M567"/>
    </row>
    <row r="568" spans="1:13" x14ac:dyDescent="0.3">
      <c r="A568" s="102">
        <v>31117</v>
      </c>
      <c r="B568" s="82"/>
      <c r="C568" s="82"/>
      <c r="D568" s="81" t="s">
        <v>1553</v>
      </c>
      <c r="E568" s="81" t="s">
        <v>1551</v>
      </c>
      <c r="F568" s="81" t="s">
        <v>1565</v>
      </c>
      <c r="G568" s="119">
        <v>703</v>
      </c>
      <c r="H568" s="81">
        <v>36.6</v>
      </c>
      <c r="K568"/>
      <c r="L568"/>
      <c r="M568"/>
    </row>
    <row r="569" spans="1:13" x14ac:dyDescent="0.3">
      <c r="A569" s="102">
        <v>31123</v>
      </c>
      <c r="B569" s="82"/>
      <c r="C569" s="82"/>
      <c r="D569" s="81" t="s">
        <v>1553</v>
      </c>
      <c r="E569" s="81" t="s">
        <v>1551</v>
      </c>
      <c r="F569" s="81" t="s">
        <v>1566</v>
      </c>
      <c r="G569" s="119">
        <v>1299</v>
      </c>
      <c r="H569" s="81">
        <v>29.45</v>
      </c>
      <c r="K569"/>
      <c r="L569"/>
      <c r="M569"/>
    </row>
    <row r="570" spans="1:13" x14ac:dyDescent="0.3">
      <c r="A570" s="102">
        <v>31124</v>
      </c>
      <c r="B570" s="82"/>
      <c r="C570" s="82"/>
      <c r="D570" s="81" t="s">
        <v>1553</v>
      </c>
      <c r="E570" s="81" t="s">
        <v>1551</v>
      </c>
      <c r="F570" s="81" t="s">
        <v>1567</v>
      </c>
      <c r="G570" s="119">
        <v>1667</v>
      </c>
      <c r="H570" s="81">
        <v>47.96</v>
      </c>
      <c r="K570"/>
      <c r="L570"/>
      <c r="M570"/>
    </row>
    <row r="571" spans="1:13" x14ac:dyDescent="0.3">
      <c r="A571" s="102">
        <v>31129</v>
      </c>
      <c r="B571" s="82"/>
      <c r="C571" s="82"/>
      <c r="D571" s="81" t="s">
        <v>1553</v>
      </c>
      <c r="E571" s="81" t="s">
        <v>1551</v>
      </c>
      <c r="F571" s="81" t="s">
        <v>1568</v>
      </c>
      <c r="G571" s="119">
        <v>1539</v>
      </c>
      <c r="H571" s="81">
        <v>87.12</v>
      </c>
      <c r="K571"/>
      <c r="L571"/>
      <c r="M571"/>
    </row>
    <row r="572" spans="1:13" x14ac:dyDescent="0.3">
      <c r="A572" s="102">
        <v>31130</v>
      </c>
      <c r="B572" s="82"/>
      <c r="C572" s="82"/>
      <c r="D572" s="81" t="s">
        <v>1553</v>
      </c>
      <c r="E572" s="81" t="s">
        <v>1551</v>
      </c>
      <c r="F572" s="81" t="s">
        <v>1569</v>
      </c>
      <c r="G572" s="119">
        <v>713</v>
      </c>
      <c r="H572" s="81">
        <v>26.45</v>
      </c>
      <c r="K572"/>
      <c r="L572"/>
      <c r="M572"/>
    </row>
    <row r="573" spans="1:13" x14ac:dyDescent="0.3">
      <c r="A573" s="102">
        <v>32212</v>
      </c>
      <c r="B573" s="82"/>
      <c r="C573" s="82"/>
      <c r="D573" s="81" t="s">
        <v>1553</v>
      </c>
      <c r="E573" s="81" t="s">
        <v>1551</v>
      </c>
      <c r="F573" s="81" t="s">
        <v>1570</v>
      </c>
      <c r="G573" s="119">
        <v>901</v>
      </c>
      <c r="H573" s="81">
        <v>51.19</v>
      </c>
      <c r="K573"/>
      <c r="L573"/>
      <c r="M573"/>
    </row>
    <row r="574" spans="1:13" x14ac:dyDescent="0.3">
      <c r="A574" s="102">
        <v>32216</v>
      </c>
      <c r="B574" s="82"/>
      <c r="C574" s="82"/>
      <c r="D574" s="81" t="s">
        <v>1553</v>
      </c>
      <c r="E574" s="81" t="s">
        <v>1551</v>
      </c>
      <c r="F574" s="81" t="s">
        <v>1572</v>
      </c>
      <c r="G574" s="119">
        <v>2628</v>
      </c>
      <c r="H574" s="81">
        <v>134.63</v>
      </c>
      <c r="K574"/>
      <c r="L574"/>
      <c r="M574"/>
    </row>
    <row r="575" spans="1:13" x14ac:dyDescent="0.3">
      <c r="A575" s="102">
        <v>30629</v>
      </c>
      <c r="B575" s="82"/>
      <c r="C575" s="82"/>
      <c r="D575" s="81" t="s">
        <v>1573</v>
      </c>
      <c r="E575" s="81" t="s">
        <v>1571</v>
      </c>
      <c r="F575" s="81" t="s">
        <v>1602</v>
      </c>
      <c r="G575" s="119">
        <v>1758</v>
      </c>
      <c r="H575" s="81">
        <v>17.809999999999999</v>
      </c>
      <c r="K575"/>
      <c r="L575"/>
      <c r="M575"/>
    </row>
    <row r="576" spans="1:13" x14ac:dyDescent="0.3">
      <c r="A576" s="102">
        <v>30701</v>
      </c>
      <c r="B576" s="82"/>
      <c r="C576" s="82"/>
      <c r="D576" s="81" t="s">
        <v>1573</v>
      </c>
      <c r="E576" s="81" t="s">
        <v>1571</v>
      </c>
      <c r="F576" s="81" t="s">
        <v>1574</v>
      </c>
      <c r="G576" s="119">
        <v>949</v>
      </c>
      <c r="H576" s="81">
        <v>16.71</v>
      </c>
      <c r="K576"/>
      <c r="L576"/>
      <c r="M576"/>
    </row>
    <row r="577" spans="1:13" x14ac:dyDescent="0.3">
      <c r="A577" s="102">
        <v>30703</v>
      </c>
      <c r="B577" s="82"/>
      <c r="C577" s="82"/>
      <c r="D577" s="81" t="s">
        <v>1573</v>
      </c>
      <c r="E577" s="81" t="s">
        <v>1571</v>
      </c>
      <c r="F577" s="81" t="s">
        <v>1575</v>
      </c>
      <c r="G577" s="119">
        <v>901</v>
      </c>
      <c r="H577" s="81">
        <v>9.44</v>
      </c>
      <c r="K577"/>
      <c r="L577"/>
      <c r="M577"/>
    </row>
    <row r="578" spans="1:13" x14ac:dyDescent="0.3">
      <c r="A578" s="102">
        <v>30704</v>
      </c>
      <c r="B578" s="82"/>
      <c r="C578" s="82"/>
      <c r="D578" s="81" t="s">
        <v>1573</v>
      </c>
      <c r="E578" s="81" t="s">
        <v>1571</v>
      </c>
      <c r="F578" s="81" t="s">
        <v>1576</v>
      </c>
      <c r="G578" s="119">
        <v>8156</v>
      </c>
      <c r="H578" s="81">
        <v>23.68</v>
      </c>
      <c r="K578"/>
      <c r="L578"/>
      <c r="M578"/>
    </row>
    <row r="579" spans="1:13" x14ac:dyDescent="0.3">
      <c r="A579" s="102">
        <v>30706</v>
      </c>
      <c r="B579" s="82"/>
      <c r="C579" s="82"/>
      <c r="D579" s="81" t="s">
        <v>1573</v>
      </c>
      <c r="E579" s="81" t="s">
        <v>1571</v>
      </c>
      <c r="F579" s="81" t="s">
        <v>1577</v>
      </c>
      <c r="G579" s="119">
        <v>3393</v>
      </c>
      <c r="H579" s="81">
        <v>31.46</v>
      </c>
      <c r="K579"/>
      <c r="L579"/>
      <c r="M579"/>
    </row>
    <row r="580" spans="1:13" x14ac:dyDescent="0.3">
      <c r="A580" s="102">
        <v>30708</v>
      </c>
      <c r="B580" s="82"/>
      <c r="C580" s="82"/>
      <c r="D580" s="81" t="s">
        <v>1573</v>
      </c>
      <c r="E580" s="81" t="s">
        <v>1571</v>
      </c>
      <c r="F580" s="81" t="s">
        <v>1578</v>
      </c>
      <c r="G580" s="119">
        <v>1451</v>
      </c>
      <c r="H580" s="81">
        <v>26.25</v>
      </c>
      <c r="K580"/>
      <c r="L580"/>
      <c r="M580"/>
    </row>
    <row r="581" spans="1:13" x14ac:dyDescent="0.3">
      <c r="A581" s="102">
        <v>30709</v>
      </c>
      <c r="B581" s="82"/>
      <c r="C581" s="82"/>
      <c r="D581" s="81" t="s">
        <v>1573</v>
      </c>
      <c r="E581" s="81" t="s">
        <v>1571</v>
      </c>
      <c r="F581" s="81" t="s">
        <v>1579</v>
      </c>
      <c r="G581" s="119">
        <v>2151</v>
      </c>
      <c r="H581" s="81">
        <v>25.39</v>
      </c>
      <c r="K581"/>
      <c r="L581"/>
      <c r="M581"/>
    </row>
    <row r="582" spans="1:13" x14ac:dyDescent="0.3">
      <c r="A582" s="102">
        <v>30710</v>
      </c>
      <c r="B582" s="82"/>
      <c r="C582" s="82"/>
      <c r="D582" s="81" t="s">
        <v>1573</v>
      </c>
      <c r="E582" s="81" t="s">
        <v>1571</v>
      </c>
      <c r="F582" s="81" t="s">
        <v>3020</v>
      </c>
      <c r="G582" s="119">
        <v>6964</v>
      </c>
      <c r="H582" s="81">
        <v>25.02</v>
      </c>
      <c r="K582"/>
      <c r="L582"/>
      <c r="M582"/>
    </row>
    <row r="583" spans="1:13" x14ac:dyDescent="0.3">
      <c r="A583" s="102">
        <v>30711</v>
      </c>
      <c r="B583" s="82"/>
      <c r="C583" s="82"/>
      <c r="D583" s="81" t="s">
        <v>1573</v>
      </c>
      <c r="E583" s="81" t="s">
        <v>1571</v>
      </c>
      <c r="F583" s="81" t="s">
        <v>1580</v>
      </c>
      <c r="G583" s="119">
        <v>2029</v>
      </c>
      <c r="H583" s="81">
        <v>24.81</v>
      </c>
      <c r="K583"/>
      <c r="L583"/>
      <c r="M583"/>
    </row>
    <row r="584" spans="1:13" x14ac:dyDescent="0.3">
      <c r="A584" s="102">
        <v>30712</v>
      </c>
      <c r="B584" s="82"/>
      <c r="C584" s="82"/>
      <c r="D584" s="81" t="s">
        <v>1573</v>
      </c>
      <c r="E584" s="81" t="s">
        <v>1571</v>
      </c>
      <c r="F584" s="81" t="s">
        <v>1581</v>
      </c>
      <c r="G584" s="119">
        <v>1236</v>
      </c>
      <c r="H584" s="81">
        <v>22.36</v>
      </c>
      <c r="K584"/>
      <c r="L584"/>
      <c r="M584"/>
    </row>
    <row r="585" spans="1:13" x14ac:dyDescent="0.3">
      <c r="A585" s="102">
        <v>30713</v>
      </c>
      <c r="B585" s="82"/>
      <c r="C585" s="82"/>
      <c r="D585" s="81" t="s">
        <v>1573</v>
      </c>
      <c r="E585" s="81" t="s">
        <v>1571</v>
      </c>
      <c r="F585" s="81" t="s">
        <v>1582</v>
      </c>
      <c r="G585" s="119">
        <v>1584</v>
      </c>
      <c r="H585" s="81">
        <v>22.07</v>
      </c>
      <c r="K585"/>
      <c r="L585"/>
      <c r="M585"/>
    </row>
    <row r="586" spans="1:13" x14ac:dyDescent="0.3">
      <c r="A586" s="102">
        <v>30715</v>
      </c>
      <c r="B586" s="82"/>
      <c r="C586" s="82"/>
      <c r="D586" s="81" t="s">
        <v>1573</v>
      </c>
      <c r="E586" s="81" t="s">
        <v>1571</v>
      </c>
      <c r="F586" s="81" t="s">
        <v>1583</v>
      </c>
      <c r="G586" s="119">
        <v>641</v>
      </c>
      <c r="H586" s="81">
        <v>13.45</v>
      </c>
      <c r="K586"/>
      <c r="L586"/>
      <c r="M586"/>
    </row>
    <row r="587" spans="1:13" x14ac:dyDescent="0.3">
      <c r="A587" s="102">
        <v>30716</v>
      </c>
      <c r="B587" s="82"/>
      <c r="C587" s="82"/>
      <c r="D587" s="81" t="s">
        <v>1573</v>
      </c>
      <c r="E587" s="81" t="s">
        <v>1571</v>
      </c>
      <c r="F587" s="81" t="s">
        <v>1584</v>
      </c>
      <c r="G587" s="119">
        <v>4106</v>
      </c>
      <c r="H587" s="81">
        <v>29.91</v>
      </c>
      <c r="K587"/>
      <c r="L587"/>
      <c r="M587"/>
    </row>
    <row r="588" spans="1:13" x14ac:dyDescent="0.3">
      <c r="A588" s="102">
        <v>30718</v>
      </c>
      <c r="B588" s="82"/>
      <c r="C588" s="82"/>
      <c r="D588" s="81" t="s">
        <v>1573</v>
      </c>
      <c r="E588" s="81" t="s">
        <v>1571</v>
      </c>
      <c r="F588" s="81" t="s">
        <v>1585</v>
      </c>
      <c r="G588" s="119">
        <v>1266</v>
      </c>
      <c r="H588" s="81">
        <v>25.37</v>
      </c>
      <c r="K588"/>
      <c r="L588"/>
      <c r="M588"/>
    </row>
    <row r="589" spans="1:13" x14ac:dyDescent="0.3">
      <c r="A589" s="102">
        <v>30719</v>
      </c>
      <c r="B589" s="82"/>
      <c r="C589" s="82"/>
      <c r="D589" s="81" t="s">
        <v>1573</v>
      </c>
      <c r="E589" s="81" t="s">
        <v>1571</v>
      </c>
      <c r="F589" s="81" t="s">
        <v>1586</v>
      </c>
      <c r="G589" s="119">
        <v>1624</v>
      </c>
      <c r="H589" s="81">
        <v>41.54</v>
      </c>
      <c r="K589"/>
      <c r="L589"/>
      <c r="M589"/>
    </row>
    <row r="590" spans="1:13" x14ac:dyDescent="0.3">
      <c r="A590" s="102">
        <v>30721</v>
      </c>
      <c r="B590" s="82"/>
      <c r="C590" s="82"/>
      <c r="D590" s="81" t="s">
        <v>1573</v>
      </c>
      <c r="E590" s="81" t="s">
        <v>1571</v>
      </c>
      <c r="F590" s="81" t="s">
        <v>1587</v>
      </c>
      <c r="G590" s="119">
        <v>1632</v>
      </c>
      <c r="H590" s="81">
        <v>20.5</v>
      </c>
      <c r="K590"/>
      <c r="L590"/>
      <c r="M590"/>
    </row>
    <row r="591" spans="1:13" x14ac:dyDescent="0.3">
      <c r="A591" s="102">
        <v>30722</v>
      </c>
      <c r="B591" s="82"/>
      <c r="C591" s="82"/>
      <c r="D591" s="81" t="s">
        <v>1573</v>
      </c>
      <c r="E591" s="81" t="s">
        <v>1571</v>
      </c>
      <c r="F591" s="81" t="s">
        <v>1588</v>
      </c>
      <c r="G591" s="119">
        <v>1186</v>
      </c>
      <c r="H591" s="81">
        <v>25.82</v>
      </c>
      <c r="K591"/>
      <c r="L591"/>
      <c r="M591"/>
    </row>
    <row r="592" spans="1:13" x14ac:dyDescent="0.3">
      <c r="A592" s="102">
        <v>30726</v>
      </c>
      <c r="B592" s="82"/>
      <c r="C592" s="82"/>
      <c r="D592" s="81" t="s">
        <v>1573</v>
      </c>
      <c r="E592" s="81" t="s">
        <v>1571</v>
      </c>
      <c r="F592" s="81" t="s">
        <v>1589</v>
      </c>
      <c r="G592" s="119">
        <v>2995</v>
      </c>
      <c r="H592" s="81">
        <v>35.43</v>
      </c>
      <c r="K592"/>
      <c r="L592"/>
      <c r="M592"/>
    </row>
    <row r="593" spans="1:13" x14ac:dyDescent="0.3">
      <c r="A593" s="102">
        <v>30728</v>
      </c>
      <c r="B593" s="82"/>
      <c r="C593" s="82"/>
      <c r="D593" s="81" t="s">
        <v>1573</v>
      </c>
      <c r="E593" s="81" t="s">
        <v>1571</v>
      </c>
      <c r="F593" s="81" t="s">
        <v>1590</v>
      </c>
      <c r="G593" s="119">
        <v>1175</v>
      </c>
      <c r="H593" s="81">
        <v>21.82</v>
      </c>
      <c r="K593"/>
      <c r="L593"/>
      <c r="M593"/>
    </row>
    <row r="594" spans="1:13" x14ac:dyDescent="0.3">
      <c r="A594" s="102">
        <v>30729</v>
      </c>
      <c r="B594" s="82"/>
      <c r="C594" s="82"/>
      <c r="D594" s="81" t="s">
        <v>1573</v>
      </c>
      <c r="E594" s="81" t="s">
        <v>1571</v>
      </c>
      <c r="F594" s="81" t="s">
        <v>1591</v>
      </c>
      <c r="G594" s="119">
        <v>3993</v>
      </c>
      <c r="H594" s="81">
        <v>16.260000000000002</v>
      </c>
      <c r="K594"/>
      <c r="L594"/>
      <c r="M594"/>
    </row>
    <row r="595" spans="1:13" x14ac:dyDescent="0.3">
      <c r="A595" s="102">
        <v>30730</v>
      </c>
      <c r="B595" s="82"/>
      <c r="C595" s="82"/>
      <c r="D595" s="81" t="s">
        <v>1573</v>
      </c>
      <c r="E595" s="81" t="s">
        <v>1571</v>
      </c>
      <c r="F595" s="81" t="s">
        <v>1592</v>
      </c>
      <c r="G595" s="119">
        <v>5580</v>
      </c>
      <c r="H595" s="81">
        <v>25.03</v>
      </c>
      <c r="K595"/>
      <c r="L595"/>
      <c r="M595"/>
    </row>
    <row r="596" spans="1:13" x14ac:dyDescent="0.3">
      <c r="A596" s="102">
        <v>30731</v>
      </c>
      <c r="B596" s="82"/>
      <c r="C596" s="82"/>
      <c r="D596" s="81" t="s">
        <v>1573</v>
      </c>
      <c r="E596" s="81" t="s">
        <v>1571</v>
      </c>
      <c r="F596" s="81" t="s">
        <v>1593</v>
      </c>
      <c r="G596" s="119">
        <v>3647</v>
      </c>
      <c r="H596" s="81">
        <v>6.73</v>
      </c>
      <c r="K596"/>
      <c r="L596"/>
      <c r="M596"/>
    </row>
    <row r="597" spans="1:13" x14ac:dyDescent="0.3">
      <c r="A597" s="102">
        <v>30733</v>
      </c>
      <c r="B597" s="82"/>
      <c r="C597" s="82"/>
      <c r="D597" s="81" t="s">
        <v>1573</v>
      </c>
      <c r="E597" s="81" t="s">
        <v>1571</v>
      </c>
      <c r="F597" s="81" t="s">
        <v>1594</v>
      </c>
      <c r="G597" s="119">
        <v>953</v>
      </c>
      <c r="H597" s="81">
        <v>5.96</v>
      </c>
      <c r="K597"/>
      <c r="L597"/>
      <c r="M597"/>
    </row>
    <row r="598" spans="1:13" x14ac:dyDescent="0.3">
      <c r="A598" s="102">
        <v>30734</v>
      </c>
      <c r="B598" s="82"/>
      <c r="C598" s="82"/>
      <c r="D598" s="81" t="s">
        <v>1573</v>
      </c>
      <c r="E598" s="81" t="s">
        <v>1571</v>
      </c>
      <c r="F598" s="81" t="s">
        <v>1595</v>
      </c>
      <c r="G598" s="119">
        <v>1914</v>
      </c>
      <c r="H598" s="81">
        <v>4.54</v>
      </c>
      <c r="K598"/>
      <c r="L598"/>
      <c r="M598"/>
    </row>
    <row r="599" spans="1:13" x14ac:dyDescent="0.3">
      <c r="A599" s="102">
        <v>30735</v>
      </c>
      <c r="B599" s="82"/>
      <c r="C599" s="82"/>
      <c r="D599" s="81" t="s">
        <v>1573</v>
      </c>
      <c r="E599" s="81" t="s">
        <v>1571</v>
      </c>
      <c r="F599" s="81" t="s">
        <v>1596</v>
      </c>
      <c r="G599" s="119">
        <v>5251</v>
      </c>
      <c r="H599" s="81">
        <v>6.96</v>
      </c>
      <c r="K599"/>
      <c r="L599"/>
      <c r="M599"/>
    </row>
    <row r="600" spans="1:13" x14ac:dyDescent="0.3">
      <c r="A600" s="102">
        <v>30737</v>
      </c>
      <c r="B600" s="82"/>
      <c r="C600" s="82"/>
      <c r="D600" s="81" t="s">
        <v>1573</v>
      </c>
      <c r="E600" s="81" t="s">
        <v>1571</v>
      </c>
      <c r="F600" s="81" t="s">
        <v>1597</v>
      </c>
      <c r="G600" s="119">
        <v>1766</v>
      </c>
      <c r="H600" s="81">
        <v>16.899999999999999</v>
      </c>
      <c r="K600"/>
      <c r="L600"/>
      <c r="M600"/>
    </row>
    <row r="601" spans="1:13" x14ac:dyDescent="0.3">
      <c r="A601" s="102">
        <v>30738</v>
      </c>
      <c r="B601" s="82"/>
      <c r="C601" s="82"/>
      <c r="D601" s="81" t="s">
        <v>1573</v>
      </c>
      <c r="E601" s="81" t="s">
        <v>1571</v>
      </c>
      <c r="F601" s="81" t="s">
        <v>1598</v>
      </c>
      <c r="G601" s="119">
        <v>767</v>
      </c>
      <c r="H601" s="81">
        <v>13.49</v>
      </c>
      <c r="K601"/>
      <c r="L601"/>
      <c r="M601"/>
    </row>
    <row r="602" spans="1:13" x14ac:dyDescent="0.3">
      <c r="A602" s="102">
        <v>30739</v>
      </c>
      <c r="B602" s="82"/>
      <c r="C602" s="82"/>
      <c r="D602" s="81" t="s">
        <v>1573</v>
      </c>
      <c r="E602" s="81" t="s">
        <v>1571</v>
      </c>
      <c r="F602" s="81" t="s">
        <v>1599</v>
      </c>
      <c r="G602" s="119">
        <v>2219</v>
      </c>
      <c r="H602" s="81">
        <v>11.39</v>
      </c>
      <c r="K602"/>
      <c r="L602"/>
      <c r="M602"/>
    </row>
    <row r="603" spans="1:13" x14ac:dyDescent="0.3">
      <c r="A603" s="102">
        <v>30740</v>
      </c>
      <c r="B603" s="82"/>
      <c r="C603" s="82"/>
      <c r="D603" s="81" t="s">
        <v>1573</v>
      </c>
      <c r="E603" s="81" t="s">
        <v>1571</v>
      </c>
      <c r="F603" s="81" t="s">
        <v>1600</v>
      </c>
      <c r="G603" s="119">
        <v>20176</v>
      </c>
      <c r="H603" s="81">
        <v>44.83</v>
      </c>
      <c r="K603"/>
      <c r="L603"/>
      <c r="M603"/>
    </row>
    <row r="604" spans="1:13" x14ac:dyDescent="0.3">
      <c r="A604" s="102">
        <v>30101</v>
      </c>
      <c r="B604" s="82"/>
      <c r="C604" s="82"/>
      <c r="D604" s="81" t="s">
        <v>1603</v>
      </c>
      <c r="E604" s="81" t="s">
        <v>1601</v>
      </c>
      <c r="F604" s="81" t="s">
        <v>1604</v>
      </c>
      <c r="G604" s="119">
        <v>24944</v>
      </c>
      <c r="H604" s="81">
        <v>51.7</v>
      </c>
      <c r="K604"/>
      <c r="L604"/>
      <c r="M604"/>
    </row>
    <row r="605" spans="1:13" x14ac:dyDescent="0.3">
      <c r="A605" s="102">
        <v>31301</v>
      </c>
      <c r="B605" s="82"/>
      <c r="C605" s="82"/>
      <c r="D605" s="81" t="s">
        <v>1603</v>
      </c>
      <c r="E605" s="81" t="s">
        <v>1601</v>
      </c>
      <c r="F605" s="81" t="s">
        <v>1605</v>
      </c>
      <c r="G605" s="119">
        <v>640</v>
      </c>
      <c r="H605" s="81">
        <v>13.71</v>
      </c>
      <c r="K605"/>
      <c r="L605"/>
      <c r="M605"/>
    </row>
    <row r="606" spans="1:13" x14ac:dyDescent="0.3">
      <c r="A606" s="102">
        <v>31303</v>
      </c>
      <c r="B606" s="82"/>
      <c r="C606" s="82"/>
      <c r="D606" s="81" t="s">
        <v>1603</v>
      </c>
      <c r="E606" s="81" t="s">
        <v>1601</v>
      </c>
      <c r="F606" s="81" t="s">
        <v>1606</v>
      </c>
      <c r="G606" s="119">
        <v>1291</v>
      </c>
      <c r="H606" s="81">
        <v>36.729999999999997</v>
      </c>
      <c r="K606"/>
      <c r="L606"/>
      <c r="M606"/>
    </row>
    <row r="607" spans="1:13" x14ac:dyDescent="0.3">
      <c r="A607" s="102">
        <v>31304</v>
      </c>
      <c r="B607" s="82"/>
      <c r="C607" s="82"/>
      <c r="D607" s="81" t="s">
        <v>1603</v>
      </c>
      <c r="E607" s="81" t="s">
        <v>1601</v>
      </c>
      <c r="F607" s="81" t="s">
        <v>1607</v>
      </c>
      <c r="G607" s="119">
        <v>830</v>
      </c>
      <c r="H607" s="81">
        <v>16.71</v>
      </c>
      <c r="K607"/>
      <c r="L607"/>
      <c r="M607"/>
    </row>
    <row r="608" spans="1:13" x14ac:dyDescent="0.3">
      <c r="A608" s="102">
        <v>31309</v>
      </c>
      <c r="B608" s="82"/>
      <c r="C608" s="82"/>
      <c r="D608" s="81" t="s">
        <v>1603</v>
      </c>
      <c r="E608" s="81" t="s">
        <v>1601</v>
      </c>
      <c r="F608" s="81" t="s">
        <v>1608</v>
      </c>
      <c r="G608" s="119">
        <v>2970</v>
      </c>
      <c r="H608" s="81">
        <v>12.37</v>
      </c>
      <c r="K608"/>
      <c r="L608"/>
      <c r="M608"/>
    </row>
    <row r="609" spans="1:13" x14ac:dyDescent="0.3">
      <c r="A609" s="102">
        <v>31326</v>
      </c>
      <c r="B609" s="82"/>
      <c r="C609" s="82"/>
      <c r="D609" s="81" t="s">
        <v>1603</v>
      </c>
      <c r="E609" s="81" t="s">
        <v>1601</v>
      </c>
      <c r="F609" s="81" t="s">
        <v>1609</v>
      </c>
      <c r="G609" s="119">
        <v>915</v>
      </c>
      <c r="H609" s="81">
        <v>36.35</v>
      </c>
      <c r="K609"/>
      <c r="L609"/>
      <c r="M609"/>
    </row>
    <row r="610" spans="1:13" x14ac:dyDescent="0.3">
      <c r="A610" s="102">
        <v>31327</v>
      </c>
      <c r="B610" s="82"/>
      <c r="C610" s="82"/>
      <c r="D610" s="81" t="s">
        <v>1603</v>
      </c>
      <c r="E610" s="81" t="s">
        <v>1601</v>
      </c>
      <c r="F610" s="81" t="s">
        <v>1610</v>
      </c>
      <c r="G610" s="119">
        <v>3489</v>
      </c>
      <c r="H610" s="81">
        <v>9.07</v>
      </c>
      <c r="K610"/>
      <c r="L610"/>
      <c r="M610"/>
    </row>
    <row r="611" spans="1:13" x14ac:dyDescent="0.3">
      <c r="A611" s="102">
        <v>31330</v>
      </c>
      <c r="B611" s="82"/>
      <c r="C611" s="82"/>
      <c r="D611" s="81" t="s">
        <v>1603</v>
      </c>
      <c r="E611" s="81" t="s">
        <v>1601</v>
      </c>
      <c r="F611" s="81" t="s">
        <v>1239</v>
      </c>
      <c r="G611" s="119">
        <v>1274</v>
      </c>
      <c r="H611" s="81">
        <v>28.43</v>
      </c>
      <c r="K611"/>
      <c r="L611"/>
      <c r="M611"/>
    </row>
    <row r="612" spans="1:13" x14ac:dyDescent="0.3">
      <c r="A612" s="102">
        <v>31338</v>
      </c>
      <c r="B612" s="82"/>
      <c r="C612" s="82"/>
      <c r="D612" s="81" t="s">
        <v>1603</v>
      </c>
      <c r="E612" s="81" t="s">
        <v>1601</v>
      </c>
      <c r="F612" s="81" t="s">
        <v>1611</v>
      </c>
      <c r="G612" s="119">
        <v>1073</v>
      </c>
      <c r="H612" s="81">
        <v>39.21</v>
      </c>
      <c r="K612"/>
      <c r="L612"/>
      <c r="M612"/>
    </row>
    <row r="613" spans="1:13" x14ac:dyDescent="0.3">
      <c r="A613" s="102">
        <v>31344</v>
      </c>
      <c r="B613" s="82"/>
      <c r="C613" s="82"/>
      <c r="D613" s="81" t="s">
        <v>1603</v>
      </c>
      <c r="E613" s="81" t="s">
        <v>1601</v>
      </c>
      <c r="F613" s="81" t="s">
        <v>1612</v>
      </c>
      <c r="G613" s="119">
        <v>1560</v>
      </c>
      <c r="H613" s="81">
        <v>23.85</v>
      </c>
      <c r="K613"/>
      <c r="L613"/>
      <c r="M613"/>
    </row>
    <row r="614" spans="1:13" x14ac:dyDescent="0.3">
      <c r="A614" s="102">
        <v>31351</v>
      </c>
      <c r="B614" s="82"/>
      <c r="C614" s="82"/>
      <c r="D614" s="81" t="s">
        <v>1603</v>
      </c>
      <c r="E614" s="81" t="s">
        <v>1601</v>
      </c>
      <c r="F614" s="81" t="s">
        <v>1622</v>
      </c>
      <c r="G614" s="119">
        <v>1395</v>
      </c>
      <c r="H614" s="81">
        <v>23.34</v>
      </c>
      <c r="K614"/>
      <c r="L614"/>
      <c r="M614"/>
    </row>
    <row r="615" spans="1:13" x14ac:dyDescent="0.3">
      <c r="A615" s="102">
        <v>31507</v>
      </c>
      <c r="B615" s="82"/>
      <c r="C615" s="82"/>
      <c r="D615" s="81" t="s">
        <v>1603</v>
      </c>
      <c r="E615" s="81" t="s">
        <v>1601</v>
      </c>
      <c r="F615" s="81" t="s">
        <v>1613</v>
      </c>
      <c r="G615" s="119">
        <v>2400</v>
      </c>
      <c r="H615" s="81">
        <v>54.28</v>
      </c>
      <c r="K615"/>
      <c r="L615"/>
      <c r="M615"/>
    </row>
    <row r="616" spans="1:13" x14ac:dyDescent="0.3">
      <c r="A616" s="102">
        <v>31524</v>
      </c>
      <c r="B616" s="82"/>
      <c r="C616" s="82"/>
      <c r="D616" s="81" t="s">
        <v>1603</v>
      </c>
      <c r="E616" s="81" t="s">
        <v>1601</v>
      </c>
      <c r="F616" s="81" t="s">
        <v>1614</v>
      </c>
      <c r="G616" s="119">
        <v>5589</v>
      </c>
      <c r="H616" s="81">
        <v>25.75</v>
      </c>
      <c r="K616"/>
      <c r="L616"/>
      <c r="M616"/>
    </row>
    <row r="617" spans="1:13" x14ac:dyDescent="0.3">
      <c r="A617" s="102">
        <v>31542</v>
      </c>
      <c r="B617" s="82"/>
      <c r="C617" s="82"/>
      <c r="D617" s="81" t="s">
        <v>1603</v>
      </c>
      <c r="E617" s="81" t="s">
        <v>1601</v>
      </c>
      <c r="F617" s="81" t="s">
        <v>1615</v>
      </c>
      <c r="G617" s="119">
        <v>958</v>
      </c>
      <c r="H617" s="81">
        <v>28.48</v>
      </c>
      <c r="K617"/>
      <c r="L617"/>
      <c r="M617"/>
    </row>
    <row r="618" spans="1:13" x14ac:dyDescent="0.3">
      <c r="A618" s="102">
        <v>31553</v>
      </c>
      <c r="B618" s="82"/>
      <c r="C618" s="82"/>
      <c r="D618" s="81" t="s">
        <v>1603</v>
      </c>
      <c r="E618" s="81" t="s">
        <v>1601</v>
      </c>
      <c r="F618" s="81" t="s">
        <v>1616</v>
      </c>
      <c r="G618" s="119">
        <v>1766</v>
      </c>
      <c r="H618" s="81">
        <v>29.69</v>
      </c>
      <c r="K618"/>
      <c r="L618"/>
      <c r="M618"/>
    </row>
    <row r="619" spans="1:13" x14ac:dyDescent="0.3">
      <c r="A619" s="102">
        <v>31910</v>
      </c>
      <c r="B619" s="82"/>
      <c r="C619" s="82"/>
      <c r="D619" s="81" t="s">
        <v>1603</v>
      </c>
      <c r="E619" s="81" t="s">
        <v>1601</v>
      </c>
      <c r="F619" s="81" t="s">
        <v>1617</v>
      </c>
      <c r="G619" s="119">
        <v>1652</v>
      </c>
      <c r="H619" s="81">
        <v>29.31</v>
      </c>
      <c r="K619"/>
      <c r="L619"/>
      <c r="M619"/>
    </row>
    <row r="620" spans="1:13" x14ac:dyDescent="0.3">
      <c r="A620" s="102">
        <v>31911</v>
      </c>
      <c r="B620" s="82"/>
      <c r="C620" s="82"/>
      <c r="D620" s="81" t="s">
        <v>1603</v>
      </c>
      <c r="E620" s="81" t="s">
        <v>1601</v>
      </c>
      <c r="F620" s="81" t="s">
        <v>1618</v>
      </c>
      <c r="G620" s="119">
        <v>1250</v>
      </c>
      <c r="H620" s="81">
        <v>9.91</v>
      </c>
      <c r="K620"/>
      <c r="L620"/>
      <c r="M620"/>
    </row>
    <row r="621" spans="1:13" x14ac:dyDescent="0.3">
      <c r="A621" s="102">
        <v>31916</v>
      </c>
      <c r="B621" s="82"/>
      <c r="C621" s="82"/>
      <c r="D621" s="81" t="s">
        <v>1603</v>
      </c>
      <c r="E621" s="81" t="s">
        <v>1601</v>
      </c>
      <c r="F621" s="81" t="s">
        <v>1619</v>
      </c>
      <c r="G621" s="119">
        <v>2176</v>
      </c>
      <c r="H621" s="81">
        <v>28.46</v>
      </c>
      <c r="K621"/>
      <c r="L621"/>
      <c r="M621"/>
    </row>
    <row r="622" spans="1:13" x14ac:dyDescent="0.3">
      <c r="A622" s="102">
        <v>31925</v>
      </c>
      <c r="B622" s="82"/>
      <c r="C622" s="82"/>
      <c r="D622" s="81" t="s">
        <v>1603</v>
      </c>
      <c r="E622" s="81" t="s">
        <v>1601</v>
      </c>
      <c r="F622" s="81" t="s">
        <v>1620</v>
      </c>
      <c r="G622" s="119">
        <v>1456</v>
      </c>
      <c r="H622" s="81">
        <v>18.690000000000001</v>
      </c>
      <c r="K622"/>
      <c r="L622"/>
      <c r="M622"/>
    </row>
    <row r="623" spans="1:13" x14ac:dyDescent="0.3">
      <c r="A623" s="102">
        <v>30803</v>
      </c>
      <c r="B623" s="82"/>
      <c r="C623" s="82"/>
      <c r="D623" s="81" t="s">
        <v>1623</v>
      </c>
      <c r="E623" s="81" t="s">
        <v>1621</v>
      </c>
      <c r="F623" s="81" t="s">
        <v>1624</v>
      </c>
      <c r="G623" s="119">
        <v>3431</v>
      </c>
      <c r="H623" s="81">
        <v>38.22</v>
      </c>
      <c r="K623"/>
      <c r="L623"/>
      <c r="M623"/>
    </row>
    <row r="624" spans="1:13" x14ac:dyDescent="0.3">
      <c r="A624" s="102">
        <v>30804</v>
      </c>
      <c r="B624" s="82"/>
      <c r="C624" s="82"/>
      <c r="D624" s="81" t="s">
        <v>1623</v>
      </c>
      <c r="E624" s="81" t="s">
        <v>1621</v>
      </c>
      <c r="F624" s="81" t="s">
        <v>1625</v>
      </c>
      <c r="G624" s="119">
        <v>1941</v>
      </c>
      <c r="H624" s="81">
        <v>15.24</v>
      </c>
      <c r="K624"/>
      <c r="L624"/>
      <c r="M624"/>
    </row>
    <row r="625" spans="1:13" x14ac:dyDescent="0.3">
      <c r="A625" s="102">
        <v>30805</v>
      </c>
      <c r="B625" s="82"/>
      <c r="C625" s="82"/>
      <c r="D625" s="81" t="s">
        <v>1623</v>
      </c>
      <c r="E625" s="81" t="s">
        <v>1621</v>
      </c>
      <c r="F625" s="81" t="s">
        <v>1626</v>
      </c>
      <c r="G625" s="119">
        <v>1754</v>
      </c>
      <c r="H625" s="81">
        <v>25.45</v>
      </c>
      <c r="K625"/>
      <c r="L625"/>
      <c r="M625"/>
    </row>
    <row r="626" spans="1:13" x14ac:dyDescent="0.3">
      <c r="A626" s="102">
        <v>30810</v>
      </c>
      <c r="B626" s="82"/>
      <c r="C626" s="82"/>
      <c r="D626" s="81" t="s">
        <v>1623</v>
      </c>
      <c r="E626" s="81" t="s">
        <v>1621</v>
      </c>
      <c r="F626" s="81" t="s">
        <v>1627</v>
      </c>
      <c r="G626" s="119">
        <v>1107</v>
      </c>
      <c r="H626" s="81">
        <v>29.43</v>
      </c>
      <c r="K626"/>
      <c r="L626"/>
      <c r="M626"/>
    </row>
    <row r="627" spans="1:13" x14ac:dyDescent="0.3">
      <c r="A627" s="102">
        <v>30811</v>
      </c>
      <c r="B627" s="82"/>
      <c r="C627" s="82"/>
      <c r="D627" s="81" t="s">
        <v>1623</v>
      </c>
      <c r="E627" s="81" t="s">
        <v>1621</v>
      </c>
      <c r="F627" s="81" t="s">
        <v>1628</v>
      </c>
      <c r="G627" s="119">
        <v>2247</v>
      </c>
      <c r="H627" s="81">
        <v>30.39</v>
      </c>
      <c r="K627"/>
      <c r="L627"/>
      <c r="M627"/>
    </row>
    <row r="628" spans="1:13" x14ac:dyDescent="0.3">
      <c r="A628" s="102">
        <v>30812</v>
      </c>
      <c r="B628" s="82"/>
      <c r="C628" s="82"/>
      <c r="D628" s="81" t="s">
        <v>1623</v>
      </c>
      <c r="E628" s="81" t="s">
        <v>1621</v>
      </c>
      <c r="F628" s="81" t="s">
        <v>1629</v>
      </c>
      <c r="G628" s="119">
        <v>899</v>
      </c>
      <c r="H628" s="81">
        <v>18.149999999999999</v>
      </c>
      <c r="K628"/>
      <c r="L628"/>
      <c r="M628"/>
    </row>
    <row r="629" spans="1:13" x14ac:dyDescent="0.3">
      <c r="A629" s="102">
        <v>30824</v>
      </c>
      <c r="B629" s="82"/>
      <c r="C629" s="82"/>
      <c r="D629" s="81" t="s">
        <v>1623</v>
      </c>
      <c r="E629" s="81" t="s">
        <v>1621</v>
      </c>
      <c r="F629" s="81" t="s">
        <v>1630</v>
      </c>
      <c r="G629" s="119">
        <v>1317</v>
      </c>
      <c r="H629" s="81">
        <v>25.01</v>
      </c>
      <c r="K629"/>
      <c r="L629"/>
      <c r="M629"/>
    </row>
    <row r="630" spans="1:13" x14ac:dyDescent="0.3">
      <c r="A630" s="102">
        <v>30826</v>
      </c>
      <c r="B630" s="82"/>
      <c r="C630" s="82"/>
      <c r="D630" s="81" t="s">
        <v>1623</v>
      </c>
      <c r="E630" s="81" t="s">
        <v>1621</v>
      </c>
      <c r="F630" s="81" t="s">
        <v>1631</v>
      </c>
      <c r="G630" s="119">
        <v>1278</v>
      </c>
      <c r="H630" s="81">
        <v>22.08</v>
      </c>
      <c r="K630"/>
      <c r="L630"/>
      <c r="M630"/>
    </row>
    <row r="631" spans="1:13" x14ac:dyDescent="0.3">
      <c r="A631" s="102">
        <v>30827</v>
      </c>
      <c r="B631" s="82"/>
      <c r="C631" s="82"/>
      <c r="D631" s="81" t="s">
        <v>1623</v>
      </c>
      <c r="E631" s="81" t="s">
        <v>1621</v>
      </c>
      <c r="F631" s="81" t="s">
        <v>1632</v>
      </c>
      <c r="G631" s="119">
        <v>2743</v>
      </c>
      <c r="H631" s="81">
        <v>23.39</v>
      </c>
      <c r="K631"/>
      <c r="L631"/>
      <c r="M631"/>
    </row>
    <row r="632" spans="1:13" x14ac:dyDescent="0.3">
      <c r="A632" s="102">
        <v>30828</v>
      </c>
      <c r="B632" s="82"/>
      <c r="C632" s="82"/>
      <c r="D632" s="81" t="s">
        <v>1623</v>
      </c>
      <c r="E632" s="81" t="s">
        <v>1621</v>
      </c>
      <c r="F632" s="81" t="s">
        <v>1633</v>
      </c>
      <c r="G632" s="119">
        <v>946</v>
      </c>
      <c r="H632" s="81">
        <v>21.42</v>
      </c>
      <c r="K632"/>
      <c r="L632"/>
      <c r="M632"/>
    </row>
    <row r="633" spans="1:13" x14ac:dyDescent="0.3">
      <c r="A633" s="102">
        <v>30829</v>
      </c>
      <c r="B633" s="82"/>
      <c r="C633" s="82"/>
      <c r="D633" s="81" t="s">
        <v>1623</v>
      </c>
      <c r="E633" s="81" t="s">
        <v>1621</v>
      </c>
      <c r="F633" s="81" t="s">
        <v>1634</v>
      </c>
      <c r="G633" s="119">
        <v>1111</v>
      </c>
      <c r="H633" s="81">
        <v>23.19</v>
      </c>
      <c r="K633"/>
      <c r="L633"/>
      <c r="M633"/>
    </row>
    <row r="634" spans="1:13" x14ac:dyDescent="0.3">
      <c r="A634" s="102">
        <v>30838</v>
      </c>
      <c r="B634" s="82"/>
      <c r="C634" s="82"/>
      <c r="D634" s="81" t="s">
        <v>1623</v>
      </c>
      <c r="E634" s="81" t="s">
        <v>1621</v>
      </c>
      <c r="F634" s="81" t="s">
        <v>1635</v>
      </c>
      <c r="G634" s="119">
        <v>2805</v>
      </c>
      <c r="H634" s="81">
        <v>35.76</v>
      </c>
      <c r="K634"/>
      <c r="L634"/>
      <c r="M634"/>
    </row>
    <row r="635" spans="1:13" x14ac:dyDescent="0.3">
      <c r="A635" s="102">
        <v>30841</v>
      </c>
      <c r="B635" s="82"/>
      <c r="C635" s="82"/>
      <c r="D635" s="81" t="s">
        <v>1623</v>
      </c>
      <c r="E635" s="81" t="s">
        <v>1621</v>
      </c>
      <c r="F635" s="81" t="s">
        <v>1636</v>
      </c>
      <c r="G635" s="119">
        <v>1244</v>
      </c>
      <c r="H635" s="81">
        <v>17.61</v>
      </c>
      <c r="K635"/>
      <c r="L635"/>
      <c r="M635"/>
    </row>
    <row r="636" spans="1:13" x14ac:dyDescent="0.3">
      <c r="A636" s="102">
        <v>30845</v>
      </c>
      <c r="B636" s="82"/>
      <c r="C636" s="82"/>
      <c r="D636" s="81" t="s">
        <v>1623</v>
      </c>
      <c r="E636" s="81" t="s">
        <v>1621</v>
      </c>
      <c r="F636" s="81" t="s">
        <v>1637</v>
      </c>
      <c r="G636" s="119">
        <v>1345</v>
      </c>
      <c r="H636" s="81">
        <v>18.66</v>
      </c>
      <c r="K636"/>
      <c r="L636"/>
      <c r="M636"/>
    </row>
    <row r="637" spans="1:13" x14ac:dyDescent="0.3">
      <c r="A637" s="102">
        <v>30848</v>
      </c>
      <c r="B637" s="82"/>
      <c r="C637" s="82"/>
      <c r="D637" s="81" t="s">
        <v>1623</v>
      </c>
      <c r="E637" s="81" t="s">
        <v>1621</v>
      </c>
      <c r="F637" s="81" t="s">
        <v>1638</v>
      </c>
      <c r="G637" s="119">
        <v>1447</v>
      </c>
      <c r="H637" s="81">
        <v>13.81</v>
      </c>
      <c r="K637"/>
      <c r="L637"/>
      <c r="M637"/>
    </row>
    <row r="638" spans="1:13" x14ac:dyDescent="0.3">
      <c r="A638" s="102">
        <v>30850</v>
      </c>
      <c r="B638" s="82"/>
      <c r="C638" s="82"/>
      <c r="D638" s="81" t="s">
        <v>1623</v>
      </c>
      <c r="E638" s="81" t="s">
        <v>1621</v>
      </c>
      <c r="F638" s="81" t="s">
        <v>1639</v>
      </c>
      <c r="G638" s="119">
        <v>1242</v>
      </c>
      <c r="H638" s="81">
        <v>32.44</v>
      </c>
      <c r="K638"/>
      <c r="L638"/>
      <c r="M638"/>
    </row>
    <row r="639" spans="1:13" x14ac:dyDescent="0.3">
      <c r="A639" s="102">
        <v>30852</v>
      </c>
      <c r="B639" s="82"/>
      <c r="C639" s="82"/>
      <c r="D639" s="81" t="s">
        <v>1623</v>
      </c>
      <c r="E639" s="81" t="s">
        <v>1621</v>
      </c>
      <c r="F639" s="81" t="s">
        <v>1640</v>
      </c>
      <c r="G639" s="119">
        <v>1980</v>
      </c>
      <c r="H639" s="81">
        <v>17.89</v>
      </c>
      <c r="K639"/>
      <c r="L639"/>
      <c r="M639"/>
    </row>
    <row r="640" spans="1:13" x14ac:dyDescent="0.3">
      <c r="A640" s="102">
        <v>30854</v>
      </c>
      <c r="B640" s="82"/>
      <c r="C640" s="82"/>
      <c r="D640" s="81" t="s">
        <v>1623</v>
      </c>
      <c r="E640" s="81" t="s">
        <v>1621</v>
      </c>
      <c r="F640" s="81" t="s">
        <v>1641</v>
      </c>
      <c r="G640" s="119">
        <v>984</v>
      </c>
      <c r="H640" s="81">
        <v>19.61</v>
      </c>
      <c r="K640"/>
      <c r="L640"/>
      <c r="M640"/>
    </row>
    <row r="641" spans="1:13" x14ac:dyDescent="0.3">
      <c r="A641" s="102">
        <v>30857</v>
      </c>
      <c r="B641" s="82"/>
      <c r="C641" s="82"/>
      <c r="D641" s="81" t="s">
        <v>1623</v>
      </c>
      <c r="E641" s="81" t="s">
        <v>1621</v>
      </c>
      <c r="F641" s="81" t="s">
        <v>1642</v>
      </c>
      <c r="G641" s="119">
        <v>1197</v>
      </c>
      <c r="H641" s="81">
        <v>31.38</v>
      </c>
      <c r="K641"/>
      <c r="L641"/>
      <c r="M641"/>
    </row>
    <row r="642" spans="1:13" x14ac:dyDescent="0.3">
      <c r="A642" s="102">
        <v>30859</v>
      </c>
      <c r="B642" s="82"/>
      <c r="C642" s="82"/>
      <c r="D642" s="81" t="s">
        <v>1623</v>
      </c>
      <c r="E642" s="81" t="s">
        <v>1621</v>
      </c>
      <c r="F642" s="81" t="s">
        <v>1643</v>
      </c>
      <c r="G642" s="119">
        <v>771</v>
      </c>
      <c r="H642" s="81">
        <v>17.73</v>
      </c>
      <c r="K642"/>
      <c r="L642"/>
      <c r="M642"/>
    </row>
    <row r="643" spans="1:13" x14ac:dyDescent="0.3">
      <c r="A643" s="102">
        <v>30863</v>
      </c>
      <c r="B643" s="82"/>
      <c r="C643" s="82"/>
      <c r="D643" s="81" t="s">
        <v>1623</v>
      </c>
      <c r="E643" s="81" t="s">
        <v>1621</v>
      </c>
      <c r="F643" s="81" t="s">
        <v>1644</v>
      </c>
      <c r="G643" s="119">
        <v>5360</v>
      </c>
      <c r="H643" s="81">
        <v>88.75</v>
      </c>
      <c r="K643"/>
      <c r="L643"/>
      <c r="M643"/>
    </row>
    <row r="644" spans="1:13" x14ac:dyDescent="0.3">
      <c r="A644" s="102">
        <v>31203</v>
      </c>
      <c r="B644" s="82"/>
      <c r="C644" s="82"/>
      <c r="D644" s="81" t="s">
        <v>1623</v>
      </c>
      <c r="E644" s="81" t="s">
        <v>1621</v>
      </c>
      <c r="F644" s="81" t="s">
        <v>1645</v>
      </c>
      <c r="G644" s="119">
        <v>3293</v>
      </c>
      <c r="H644" s="81">
        <v>80.72</v>
      </c>
      <c r="K644"/>
      <c r="L644"/>
      <c r="M644"/>
    </row>
    <row r="645" spans="1:13" x14ac:dyDescent="0.3">
      <c r="A645" s="102">
        <v>31601</v>
      </c>
      <c r="B645" s="82"/>
      <c r="C645" s="82"/>
      <c r="D645" s="81" t="s">
        <v>1623</v>
      </c>
      <c r="E645" s="81" t="s">
        <v>1621</v>
      </c>
      <c r="F645" s="81" t="s">
        <v>1646</v>
      </c>
      <c r="G645" s="119">
        <v>754</v>
      </c>
      <c r="H645" s="81">
        <v>20.43</v>
      </c>
      <c r="K645"/>
      <c r="L645"/>
      <c r="M645"/>
    </row>
    <row r="646" spans="1:13" x14ac:dyDescent="0.3">
      <c r="A646" s="102">
        <v>31603</v>
      </c>
      <c r="B646" s="82"/>
      <c r="C646" s="82"/>
      <c r="D646" s="81" t="s">
        <v>1623</v>
      </c>
      <c r="E646" s="81" t="s">
        <v>1621</v>
      </c>
      <c r="F646" s="81" t="s">
        <v>1647</v>
      </c>
      <c r="G646" s="119">
        <v>1882</v>
      </c>
      <c r="H646" s="81">
        <v>40.479999999999997</v>
      </c>
      <c r="K646"/>
      <c r="L646"/>
      <c r="M646"/>
    </row>
    <row r="647" spans="1:13" x14ac:dyDescent="0.3">
      <c r="A647" s="102">
        <v>31604</v>
      </c>
      <c r="B647" s="82"/>
      <c r="C647" s="82"/>
      <c r="D647" s="81" t="s">
        <v>1623</v>
      </c>
      <c r="E647" s="81" t="s">
        <v>1621</v>
      </c>
      <c r="F647" s="81" t="s">
        <v>1648</v>
      </c>
      <c r="G647" s="119">
        <v>1594</v>
      </c>
      <c r="H647" s="81">
        <v>52.01</v>
      </c>
      <c r="K647"/>
      <c r="L647"/>
      <c r="M647"/>
    </row>
    <row r="648" spans="1:13" x14ac:dyDescent="0.3">
      <c r="A648" s="102">
        <v>31605</v>
      </c>
      <c r="B648" s="82"/>
      <c r="C648" s="82"/>
      <c r="D648" s="81" t="s">
        <v>1623</v>
      </c>
      <c r="E648" s="81" t="s">
        <v>1621</v>
      </c>
      <c r="F648" s="81" t="s">
        <v>1649</v>
      </c>
      <c r="G648" s="119">
        <v>1333</v>
      </c>
      <c r="H648" s="81">
        <v>23.03</v>
      </c>
      <c r="K648"/>
      <c r="L648"/>
      <c r="M648"/>
    </row>
    <row r="649" spans="1:13" x14ac:dyDescent="0.3">
      <c r="A649" s="102">
        <v>31606</v>
      </c>
      <c r="B649" s="82"/>
      <c r="C649" s="82"/>
      <c r="D649" s="81" t="s">
        <v>1623</v>
      </c>
      <c r="E649" s="81" t="s">
        <v>1621</v>
      </c>
      <c r="F649" s="81" t="s">
        <v>1650</v>
      </c>
      <c r="G649" s="119">
        <v>1093</v>
      </c>
      <c r="H649" s="81">
        <v>35.200000000000003</v>
      </c>
      <c r="K649"/>
      <c r="L649"/>
      <c r="M649"/>
    </row>
    <row r="650" spans="1:13" x14ac:dyDescent="0.3">
      <c r="A650" s="102">
        <v>31608</v>
      </c>
      <c r="B650" s="82"/>
      <c r="C650" s="82"/>
      <c r="D650" s="81" t="s">
        <v>1623</v>
      </c>
      <c r="E650" s="81" t="s">
        <v>1621</v>
      </c>
      <c r="F650" s="81" t="s">
        <v>1651</v>
      </c>
      <c r="G650" s="119">
        <v>482</v>
      </c>
      <c r="H650" s="81">
        <v>19.190000000000001</v>
      </c>
      <c r="K650"/>
      <c r="L650"/>
      <c r="M650"/>
    </row>
    <row r="651" spans="1:13" x14ac:dyDescent="0.3">
      <c r="A651" s="102">
        <v>31609</v>
      </c>
      <c r="B651" s="82"/>
      <c r="C651" s="82"/>
      <c r="D651" s="81" t="s">
        <v>1623</v>
      </c>
      <c r="E651" s="81" t="s">
        <v>1621</v>
      </c>
      <c r="F651" s="81" t="s">
        <v>1652</v>
      </c>
      <c r="G651" s="119">
        <v>805</v>
      </c>
      <c r="H651" s="81">
        <v>30.42</v>
      </c>
      <c r="K651"/>
      <c r="L651"/>
      <c r="M651"/>
    </row>
    <row r="652" spans="1:13" x14ac:dyDescent="0.3">
      <c r="A652" s="102">
        <v>31611</v>
      </c>
      <c r="B652" s="82"/>
      <c r="C652" s="82"/>
      <c r="D652" s="81" t="s">
        <v>1623</v>
      </c>
      <c r="E652" s="81" t="s">
        <v>1621</v>
      </c>
      <c r="F652" s="81" t="s">
        <v>1653</v>
      </c>
      <c r="G652" s="119">
        <v>873</v>
      </c>
      <c r="H652" s="81">
        <v>22.48</v>
      </c>
      <c r="K652"/>
      <c r="L652"/>
      <c r="M652"/>
    </row>
    <row r="653" spans="1:13" x14ac:dyDescent="0.3">
      <c r="A653" s="102">
        <v>31612</v>
      </c>
      <c r="B653" s="82"/>
      <c r="C653" s="82"/>
      <c r="D653" s="81" t="s">
        <v>1623</v>
      </c>
      <c r="E653" s="81" t="s">
        <v>1621</v>
      </c>
      <c r="F653" s="81" t="s">
        <v>1654</v>
      </c>
      <c r="G653" s="119">
        <v>4017</v>
      </c>
      <c r="H653" s="81">
        <v>51.71</v>
      </c>
      <c r="K653"/>
      <c r="L653"/>
      <c r="M653"/>
    </row>
    <row r="654" spans="1:13" x14ac:dyDescent="0.3">
      <c r="A654" s="102">
        <v>31613</v>
      </c>
      <c r="B654" s="82"/>
      <c r="C654" s="82"/>
      <c r="D654" s="81" t="s">
        <v>1623</v>
      </c>
      <c r="E654" s="81" t="s">
        <v>1621</v>
      </c>
      <c r="F654" s="81" t="s">
        <v>1655</v>
      </c>
      <c r="G654" s="119">
        <v>1159</v>
      </c>
      <c r="H654" s="81">
        <v>48.32</v>
      </c>
      <c r="K654"/>
      <c r="L654"/>
      <c r="M654"/>
    </row>
    <row r="655" spans="1:13" x14ac:dyDescent="0.3">
      <c r="A655" s="102">
        <v>31614</v>
      </c>
      <c r="B655" s="82"/>
      <c r="C655" s="82"/>
      <c r="D655" s="81" t="s">
        <v>1623</v>
      </c>
      <c r="E655" s="81" t="s">
        <v>1621</v>
      </c>
      <c r="F655" s="81" t="s">
        <v>1656</v>
      </c>
      <c r="G655" s="119">
        <v>2224</v>
      </c>
      <c r="H655" s="81">
        <v>18</v>
      </c>
      <c r="K655"/>
      <c r="L655"/>
      <c r="M655"/>
    </row>
    <row r="656" spans="1:13" x14ac:dyDescent="0.3">
      <c r="A656" s="102">
        <v>31615</v>
      </c>
      <c r="B656" s="82"/>
      <c r="C656" s="82"/>
      <c r="D656" s="81" t="s">
        <v>1623</v>
      </c>
      <c r="E656" s="81" t="s">
        <v>1621</v>
      </c>
      <c r="F656" s="81" t="s">
        <v>1657</v>
      </c>
      <c r="G656" s="119">
        <v>1475</v>
      </c>
      <c r="H656" s="81">
        <v>15.57</v>
      </c>
      <c r="K656"/>
      <c r="L656"/>
      <c r="M656"/>
    </row>
    <row r="657" spans="1:13" x14ac:dyDescent="0.3">
      <c r="A657" s="102">
        <v>31616</v>
      </c>
      <c r="B657" s="82"/>
      <c r="C657" s="82"/>
      <c r="D657" s="81" t="s">
        <v>1623</v>
      </c>
      <c r="E657" s="81" t="s">
        <v>1621</v>
      </c>
      <c r="F657" s="81" t="s">
        <v>1658</v>
      </c>
      <c r="G657" s="119">
        <v>1107</v>
      </c>
      <c r="H657" s="81">
        <v>42.69</v>
      </c>
      <c r="K657"/>
      <c r="L657"/>
      <c r="M657"/>
    </row>
    <row r="658" spans="1:13" x14ac:dyDescent="0.3">
      <c r="A658" s="102">
        <v>31617</v>
      </c>
      <c r="B658" s="82"/>
      <c r="C658" s="82"/>
      <c r="D658" s="81" t="s">
        <v>1623</v>
      </c>
      <c r="E658" s="81" t="s">
        <v>1621</v>
      </c>
      <c r="F658" s="81" t="s">
        <v>1659</v>
      </c>
      <c r="G658" s="119">
        <v>1641</v>
      </c>
      <c r="H658" s="81">
        <v>38.46</v>
      </c>
      <c r="K658"/>
      <c r="L658"/>
      <c r="M658"/>
    </row>
    <row r="659" spans="1:13" x14ac:dyDescent="0.3">
      <c r="A659" s="102">
        <v>31620</v>
      </c>
      <c r="B659" s="82"/>
      <c r="C659" s="82"/>
      <c r="D659" s="81" t="s">
        <v>1623</v>
      </c>
      <c r="E659" s="81" t="s">
        <v>1621</v>
      </c>
      <c r="F659" s="81" t="s">
        <v>1660</v>
      </c>
      <c r="G659" s="119">
        <v>866</v>
      </c>
      <c r="H659" s="81">
        <v>16.18</v>
      </c>
      <c r="K659"/>
      <c r="L659"/>
      <c r="M659"/>
    </row>
    <row r="660" spans="1:13" x14ac:dyDescent="0.3">
      <c r="A660" s="102">
        <v>31621</v>
      </c>
      <c r="B660" s="82"/>
      <c r="C660" s="82"/>
      <c r="D660" s="81" t="s">
        <v>1623</v>
      </c>
      <c r="E660" s="81" t="s">
        <v>1621</v>
      </c>
      <c r="F660" s="81" t="s">
        <v>1661</v>
      </c>
      <c r="G660" s="119">
        <v>951</v>
      </c>
      <c r="H660" s="81">
        <v>16.52</v>
      </c>
      <c r="K660"/>
      <c r="L660"/>
      <c r="M660"/>
    </row>
    <row r="661" spans="1:13" x14ac:dyDescent="0.3">
      <c r="A661" s="102">
        <v>31622</v>
      </c>
      <c r="B661" s="82"/>
      <c r="C661" s="82"/>
      <c r="D661" s="81" t="s">
        <v>1623</v>
      </c>
      <c r="E661" s="81" t="s">
        <v>1621</v>
      </c>
      <c r="F661" s="81" t="s">
        <v>1662</v>
      </c>
      <c r="G661" s="119">
        <v>1127</v>
      </c>
      <c r="H661" s="81">
        <v>19.920000000000002</v>
      </c>
      <c r="K661"/>
      <c r="L661"/>
      <c r="M661"/>
    </row>
    <row r="662" spans="1:13" x14ac:dyDescent="0.3">
      <c r="A662" s="102">
        <v>31627</v>
      </c>
      <c r="B662" s="82"/>
      <c r="C662" s="82"/>
      <c r="D662" s="81" t="s">
        <v>1623</v>
      </c>
      <c r="E662" s="81" t="s">
        <v>1621</v>
      </c>
      <c r="F662" s="81" t="s">
        <v>1663</v>
      </c>
      <c r="G662" s="119">
        <v>1481</v>
      </c>
      <c r="H662" s="81">
        <v>21.53</v>
      </c>
      <c r="K662"/>
      <c r="L662"/>
      <c r="M662"/>
    </row>
    <row r="663" spans="1:13" x14ac:dyDescent="0.3">
      <c r="A663" s="102">
        <v>31628</v>
      </c>
      <c r="B663" s="82"/>
      <c r="C663" s="82"/>
      <c r="D663" s="81" t="s">
        <v>1623</v>
      </c>
      <c r="E663" s="81" t="s">
        <v>1621</v>
      </c>
      <c r="F663" s="81" t="s">
        <v>1664</v>
      </c>
      <c r="G663" s="119">
        <v>1570</v>
      </c>
      <c r="H663" s="81">
        <v>24.34</v>
      </c>
      <c r="K663"/>
      <c r="L663"/>
      <c r="M663"/>
    </row>
    <row r="664" spans="1:13" x14ac:dyDescent="0.3">
      <c r="A664" s="102">
        <v>31629</v>
      </c>
      <c r="B664" s="82"/>
      <c r="C664" s="82"/>
      <c r="D664" s="81" t="s">
        <v>1623</v>
      </c>
      <c r="E664" s="81" t="s">
        <v>1621</v>
      </c>
      <c r="F664" s="81" t="s">
        <v>1665</v>
      </c>
      <c r="G664" s="119">
        <v>6247</v>
      </c>
      <c r="H664" s="81">
        <v>72.89</v>
      </c>
      <c r="K664"/>
      <c r="L664"/>
      <c r="M664"/>
    </row>
    <row r="665" spans="1:13" x14ac:dyDescent="0.3">
      <c r="A665" s="102">
        <v>31630</v>
      </c>
      <c r="B665" s="82"/>
      <c r="C665" s="82"/>
      <c r="D665" s="81" t="s">
        <v>1623</v>
      </c>
      <c r="E665" s="81" t="s">
        <v>1621</v>
      </c>
      <c r="F665" s="81" t="s">
        <v>1666</v>
      </c>
      <c r="G665" s="119">
        <v>2299</v>
      </c>
      <c r="H665" s="81">
        <v>50.12</v>
      </c>
      <c r="K665"/>
      <c r="L665"/>
      <c r="M665"/>
    </row>
    <row r="666" spans="1:13" x14ac:dyDescent="0.3">
      <c r="A666" s="102">
        <v>31633</v>
      </c>
      <c r="B666" s="82"/>
      <c r="C666" s="82"/>
      <c r="D666" s="81" t="s">
        <v>1623</v>
      </c>
      <c r="E666" s="81" t="s">
        <v>1621</v>
      </c>
      <c r="F666" s="81" t="s">
        <v>1667</v>
      </c>
      <c r="G666" s="119">
        <v>11598</v>
      </c>
      <c r="H666" s="81">
        <v>131.56</v>
      </c>
      <c r="K666"/>
      <c r="L666"/>
      <c r="M666"/>
    </row>
    <row r="667" spans="1:13" x14ac:dyDescent="0.3">
      <c r="A667" s="102">
        <v>31634</v>
      </c>
      <c r="B667" s="82"/>
      <c r="C667" s="82"/>
      <c r="D667" s="81" t="s">
        <v>1623</v>
      </c>
      <c r="E667" s="81" t="s">
        <v>1621</v>
      </c>
      <c r="F667" s="81" t="s">
        <v>3022</v>
      </c>
      <c r="G667" s="119">
        <v>1390</v>
      </c>
      <c r="H667" s="81">
        <v>40.14</v>
      </c>
      <c r="K667"/>
      <c r="L667"/>
      <c r="M667"/>
    </row>
    <row r="668" spans="1:13" x14ac:dyDescent="0.3">
      <c r="A668" s="102">
        <v>31636</v>
      </c>
      <c r="B668" s="82"/>
      <c r="C668" s="82"/>
      <c r="D668" s="81" t="s">
        <v>1623</v>
      </c>
      <c r="E668" s="81" t="s">
        <v>1621</v>
      </c>
      <c r="F668" s="81" t="s">
        <v>1668</v>
      </c>
      <c r="G668" s="119">
        <v>882</v>
      </c>
      <c r="H668" s="81">
        <v>19.52</v>
      </c>
      <c r="K668"/>
      <c r="L668"/>
      <c r="M668"/>
    </row>
    <row r="669" spans="1:13" x14ac:dyDescent="0.3">
      <c r="A669" s="102">
        <v>31642</v>
      </c>
      <c r="B669" s="82"/>
      <c r="C669" s="82"/>
      <c r="D669" s="81" t="s">
        <v>1623</v>
      </c>
      <c r="E669" s="81" t="s">
        <v>1621</v>
      </c>
      <c r="F669" s="81" t="s">
        <v>1669</v>
      </c>
      <c r="G669" s="119">
        <v>1183</v>
      </c>
      <c r="H669" s="81">
        <v>14.34</v>
      </c>
      <c r="K669"/>
      <c r="L669"/>
      <c r="M669"/>
    </row>
    <row r="670" spans="1:13" x14ac:dyDescent="0.3">
      <c r="A670" s="102">
        <v>31644</v>
      </c>
      <c r="B670" s="82"/>
      <c r="C670" s="82"/>
      <c r="D670" s="81" t="s">
        <v>1623</v>
      </c>
      <c r="E670" s="81" t="s">
        <v>1621</v>
      </c>
      <c r="F670" s="81" t="s">
        <v>1670</v>
      </c>
      <c r="G670" s="119">
        <v>5488</v>
      </c>
      <c r="H670" s="81">
        <v>97.28</v>
      </c>
      <c r="K670"/>
      <c r="L670"/>
      <c r="M670"/>
    </row>
    <row r="671" spans="1:13" x14ac:dyDescent="0.3">
      <c r="A671" s="102">
        <v>31645</v>
      </c>
      <c r="B671" s="82"/>
      <c r="C671" s="82"/>
      <c r="D671" s="81" t="s">
        <v>1623</v>
      </c>
      <c r="E671" s="81" t="s">
        <v>1621</v>
      </c>
      <c r="F671" s="81" t="s">
        <v>1671</v>
      </c>
      <c r="G671" s="119">
        <v>1094</v>
      </c>
      <c r="H671" s="81">
        <v>20.14</v>
      </c>
      <c r="K671"/>
      <c r="L671"/>
      <c r="M671"/>
    </row>
    <row r="672" spans="1:13" x14ac:dyDescent="0.3">
      <c r="A672" s="102">
        <v>31646</v>
      </c>
      <c r="B672" s="82"/>
      <c r="C672" s="82"/>
      <c r="D672" s="81" t="s">
        <v>1623</v>
      </c>
      <c r="E672" s="81" t="s">
        <v>1621</v>
      </c>
      <c r="F672" s="81" t="s">
        <v>1672</v>
      </c>
      <c r="G672" s="119">
        <v>833</v>
      </c>
      <c r="H672" s="81">
        <v>19.149999999999999</v>
      </c>
      <c r="K672"/>
      <c r="L672"/>
      <c r="M672"/>
    </row>
    <row r="673" spans="1:13" x14ac:dyDescent="0.3">
      <c r="A673" s="102">
        <v>31649</v>
      </c>
      <c r="B673" s="82"/>
      <c r="C673" s="82"/>
      <c r="D673" s="81" t="s">
        <v>1623</v>
      </c>
      <c r="E673" s="81" t="s">
        <v>1621</v>
      </c>
      <c r="F673" s="81" t="s">
        <v>1673</v>
      </c>
      <c r="G673" s="119">
        <v>1916</v>
      </c>
      <c r="H673" s="81">
        <v>42.65</v>
      </c>
      <c r="K673"/>
      <c r="L673"/>
      <c r="M673"/>
    </row>
    <row r="674" spans="1:13" x14ac:dyDescent="0.3">
      <c r="A674" s="102">
        <v>31650</v>
      </c>
      <c r="B674" s="82"/>
      <c r="C674" s="82"/>
      <c r="D674" s="81" t="s">
        <v>1623</v>
      </c>
      <c r="E674" s="81" t="s">
        <v>1621</v>
      </c>
      <c r="F674" s="81" t="s">
        <v>1674</v>
      </c>
      <c r="G674" s="119">
        <v>1604</v>
      </c>
      <c r="H674" s="81">
        <v>48.17</v>
      </c>
      <c r="K674"/>
      <c r="L674"/>
      <c r="M674"/>
    </row>
    <row r="675" spans="1:13" x14ac:dyDescent="0.3">
      <c r="A675" s="102">
        <v>31651</v>
      </c>
      <c r="B675" s="82"/>
      <c r="C675" s="82"/>
      <c r="D675" s="81" t="s">
        <v>1623</v>
      </c>
      <c r="E675" s="81" t="s">
        <v>1621</v>
      </c>
      <c r="F675" s="81" t="s">
        <v>1675</v>
      </c>
      <c r="G675" s="119">
        <v>2629</v>
      </c>
      <c r="H675" s="81">
        <v>26.51</v>
      </c>
      <c r="K675"/>
      <c r="L675"/>
      <c r="M675"/>
    </row>
    <row r="676" spans="1:13" x14ac:dyDescent="0.3">
      <c r="A676" s="102">
        <v>31652</v>
      </c>
      <c r="B676" s="82"/>
      <c r="C676" s="82"/>
      <c r="D676" s="81" t="s">
        <v>1623</v>
      </c>
      <c r="E676" s="81" t="s">
        <v>1621</v>
      </c>
      <c r="F676" s="81" t="s">
        <v>1676</v>
      </c>
      <c r="G676" s="119">
        <v>551</v>
      </c>
      <c r="H676" s="81">
        <v>9.43</v>
      </c>
      <c r="K676"/>
      <c r="L676"/>
      <c r="M676"/>
    </row>
    <row r="677" spans="1:13" x14ac:dyDescent="0.3">
      <c r="A677" s="102">
        <v>31653</v>
      </c>
      <c r="B677" s="82"/>
      <c r="C677" s="82"/>
      <c r="D677" s="81" t="s">
        <v>1623</v>
      </c>
      <c r="E677" s="81" t="s">
        <v>1621</v>
      </c>
      <c r="F677" s="81" t="s">
        <v>1677</v>
      </c>
      <c r="G677" s="119">
        <v>1543</v>
      </c>
      <c r="H677" s="81">
        <v>53.65</v>
      </c>
      <c r="K677"/>
      <c r="L677"/>
      <c r="M677"/>
    </row>
    <row r="678" spans="1:13" x14ac:dyDescent="0.3">
      <c r="A678" s="102">
        <v>31654</v>
      </c>
      <c r="B678" s="82"/>
      <c r="C678" s="82"/>
      <c r="D678" s="81" t="s">
        <v>1623</v>
      </c>
      <c r="E678" s="81" t="s">
        <v>1621</v>
      </c>
      <c r="F678" s="81" t="s">
        <v>1678</v>
      </c>
      <c r="G678" s="119">
        <v>2106</v>
      </c>
      <c r="H678" s="81">
        <v>30.49</v>
      </c>
      <c r="K678"/>
      <c r="L678"/>
      <c r="M678"/>
    </row>
    <row r="679" spans="1:13" x14ac:dyDescent="0.3">
      <c r="A679" s="102">
        <v>31655</v>
      </c>
      <c r="B679" s="82"/>
      <c r="C679" s="82"/>
      <c r="D679" s="81" t="s">
        <v>1623</v>
      </c>
      <c r="E679" s="81" t="s">
        <v>1621</v>
      </c>
      <c r="F679" s="81" t="s">
        <v>1679</v>
      </c>
      <c r="G679" s="119">
        <v>7353</v>
      </c>
      <c r="H679" s="81">
        <v>44.6</v>
      </c>
      <c r="K679"/>
      <c r="L679"/>
      <c r="M679"/>
    </row>
    <row r="680" spans="1:13" x14ac:dyDescent="0.3">
      <c r="A680" s="102">
        <v>31658</v>
      </c>
      <c r="B680" s="82"/>
      <c r="C680" s="82"/>
      <c r="D680" s="81" t="s">
        <v>1623</v>
      </c>
      <c r="E680" s="81" t="s">
        <v>1621</v>
      </c>
      <c r="F680" s="81" t="s">
        <v>1681</v>
      </c>
      <c r="G680" s="119">
        <v>538</v>
      </c>
      <c r="H680" s="81">
        <v>15.4</v>
      </c>
      <c r="K680"/>
      <c r="L680"/>
      <c r="M680"/>
    </row>
    <row r="681" spans="1:13" x14ac:dyDescent="0.3">
      <c r="A681" s="102">
        <v>31001</v>
      </c>
      <c r="B681" s="82"/>
      <c r="C681" s="82"/>
      <c r="D681" s="81" t="s">
        <v>1682</v>
      </c>
      <c r="E681" s="81" t="s">
        <v>1680</v>
      </c>
      <c r="F681" s="81" t="s">
        <v>1683</v>
      </c>
      <c r="G681" s="119">
        <v>754</v>
      </c>
      <c r="H681" s="81">
        <v>9.8800000000000008</v>
      </c>
      <c r="K681"/>
      <c r="L681"/>
      <c r="M681"/>
    </row>
    <row r="682" spans="1:13" x14ac:dyDescent="0.3">
      <c r="A682" s="102">
        <v>31008</v>
      </c>
      <c r="B682" s="82"/>
      <c r="C682" s="82"/>
      <c r="D682" s="81" t="s">
        <v>1682</v>
      </c>
      <c r="E682" s="81" t="s">
        <v>1680</v>
      </c>
      <c r="F682" s="81" t="s">
        <v>1684</v>
      </c>
      <c r="G682" s="119">
        <v>3088</v>
      </c>
      <c r="H682" s="81">
        <v>59.65</v>
      </c>
      <c r="K682"/>
      <c r="L682"/>
      <c r="M682"/>
    </row>
    <row r="683" spans="1:13" x14ac:dyDescent="0.3">
      <c r="A683" s="102">
        <v>31009</v>
      </c>
      <c r="B683" s="82"/>
      <c r="C683" s="82"/>
      <c r="D683" s="81" t="s">
        <v>1682</v>
      </c>
      <c r="E683" s="81" t="s">
        <v>1680</v>
      </c>
      <c r="F683" s="81" t="s">
        <v>1685</v>
      </c>
      <c r="G683" s="119">
        <v>1729</v>
      </c>
      <c r="H683" s="81">
        <v>30.94</v>
      </c>
      <c r="K683"/>
      <c r="L683"/>
      <c r="M683"/>
    </row>
    <row r="684" spans="1:13" x14ac:dyDescent="0.3">
      <c r="A684" s="102">
        <v>31014</v>
      </c>
      <c r="B684" s="82"/>
      <c r="C684" s="82"/>
      <c r="D684" s="81" t="s">
        <v>1682</v>
      </c>
      <c r="E684" s="81" t="s">
        <v>1680</v>
      </c>
      <c r="F684" s="81" t="s">
        <v>1686</v>
      </c>
      <c r="G684" s="119">
        <v>1155</v>
      </c>
      <c r="H684" s="81">
        <v>28.41</v>
      </c>
      <c r="K684"/>
      <c r="L684"/>
      <c r="M684"/>
    </row>
    <row r="685" spans="1:13" x14ac:dyDescent="0.3">
      <c r="A685" s="102">
        <v>31015</v>
      </c>
      <c r="B685" s="82"/>
      <c r="C685" s="82"/>
      <c r="D685" s="81" t="s">
        <v>1682</v>
      </c>
      <c r="E685" s="81" t="s">
        <v>1680</v>
      </c>
      <c r="F685" s="81" t="s">
        <v>1687</v>
      </c>
      <c r="G685" s="119">
        <v>1712</v>
      </c>
      <c r="H685" s="81">
        <v>34.46</v>
      </c>
      <c r="K685"/>
      <c r="L685"/>
      <c r="M685"/>
    </row>
    <row r="686" spans="1:13" x14ac:dyDescent="0.3">
      <c r="A686" s="102">
        <v>31018</v>
      </c>
      <c r="B686" s="82"/>
      <c r="C686" s="82"/>
      <c r="D686" s="81" t="s">
        <v>1682</v>
      </c>
      <c r="E686" s="81" t="s">
        <v>1680</v>
      </c>
      <c r="F686" s="81" t="s">
        <v>1688</v>
      </c>
      <c r="G686" s="119">
        <v>1589</v>
      </c>
      <c r="H686" s="81">
        <v>21.24</v>
      </c>
      <c r="K686"/>
      <c r="L686"/>
      <c r="M686"/>
    </row>
    <row r="687" spans="1:13" x14ac:dyDescent="0.3">
      <c r="A687" s="102">
        <v>31019</v>
      </c>
      <c r="B687" s="82"/>
      <c r="C687" s="82"/>
      <c r="D687" s="81" t="s">
        <v>1682</v>
      </c>
      <c r="E687" s="81" t="s">
        <v>1680</v>
      </c>
      <c r="F687" s="81" t="s">
        <v>1689</v>
      </c>
      <c r="G687" s="119">
        <v>1378</v>
      </c>
      <c r="H687" s="81">
        <v>27.47</v>
      </c>
      <c r="K687"/>
      <c r="L687"/>
      <c r="M687"/>
    </row>
    <row r="688" spans="1:13" x14ac:dyDescent="0.3">
      <c r="A688" s="102">
        <v>31021</v>
      </c>
      <c r="B688" s="82"/>
      <c r="C688" s="82"/>
      <c r="D688" s="81" t="s">
        <v>1682</v>
      </c>
      <c r="E688" s="81" t="s">
        <v>1680</v>
      </c>
      <c r="F688" s="81" t="s">
        <v>3021</v>
      </c>
      <c r="G688" s="119">
        <v>1312</v>
      </c>
      <c r="H688" s="81">
        <v>43.54</v>
      </c>
      <c r="K688"/>
      <c r="L688"/>
      <c r="M688"/>
    </row>
    <row r="689" spans="1:13" x14ac:dyDescent="0.3">
      <c r="A689" s="102">
        <v>31022</v>
      </c>
      <c r="B689" s="82"/>
      <c r="C689" s="82"/>
      <c r="D689" s="81" t="s">
        <v>1682</v>
      </c>
      <c r="E689" s="81" t="s">
        <v>1680</v>
      </c>
      <c r="F689" s="81" t="s">
        <v>1690</v>
      </c>
      <c r="G689" s="119">
        <v>11997</v>
      </c>
      <c r="H689" s="81">
        <v>152.41999999999999</v>
      </c>
      <c r="K689"/>
      <c r="L689"/>
      <c r="M689"/>
    </row>
    <row r="690" spans="1:13" x14ac:dyDescent="0.3">
      <c r="A690" s="102">
        <v>31025</v>
      </c>
      <c r="B690" s="82"/>
      <c r="C690" s="82"/>
      <c r="D690" s="81" t="s">
        <v>1682</v>
      </c>
      <c r="E690" s="81" t="s">
        <v>1680</v>
      </c>
      <c r="F690" s="81" t="s">
        <v>1691</v>
      </c>
      <c r="G690" s="119">
        <v>575</v>
      </c>
      <c r="H690" s="81">
        <v>15.73</v>
      </c>
      <c r="K690"/>
      <c r="L690"/>
      <c r="M690"/>
    </row>
    <row r="691" spans="1:13" x14ac:dyDescent="0.3">
      <c r="A691" s="102">
        <v>31026</v>
      </c>
      <c r="B691" s="82"/>
      <c r="C691" s="82"/>
      <c r="D691" s="81" t="s">
        <v>1682</v>
      </c>
      <c r="E691" s="81" t="s">
        <v>1680</v>
      </c>
      <c r="F691" s="81" t="s">
        <v>1692</v>
      </c>
      <c r="G691" s="119">
        <v>1933</v>
      </c>
      <c r="H691" s="81">
        <v>43.1</v>
      </c>
      <c r="K691"/>
      <c r="L691"/>
      <c r="M691"/>
    </row>
    <row r="692" spans="1:13" x14ac:dyDescent="0.3">
      <c r="A692" s="102">
        <v>31028</v>
      </c>
      <c r="B692" s="82"/>
      <c r="C692" s="82"/>
      <c r="D692" s="81" t="s">
        <v>1682</v>
      </c>
      <c r="E692" s="81" t="s">
        <v>1680</v>
      </c>
      <c r="F692" s="81" t="s">
        <v>1693</v>
      </c>
      <c r="G692" s="119">
        <v>1205</v>
      </c>
      <c r="H692" s="81">
        <v>38.85</v>
      </c>
      <c r="K692"/>
      <c r="L692"/>
      <c r="M692"/>
    </row>
    <row r="693" spans="1:13" x14ac:dyDescent="0.3">
      <c r="A693" s="102">
        <v>31033</v>
      </c>
      <c r="B693" s="82"/>
      <c r="C693" s="82"/>
      <c r="D693" s="81" t="s">
        <v>1682</v>
      </c>
      <c r="E693" s="81" t="s">
        <v>1680</v>
      </c>
      <c r="F693" s="81" t="s">
        <v>1694</v>
      </c>
      <c r="G693" s="119">
        <v>1042</v>
      </c>
      <c r="H693" s="81">
        <v>25.82</v>
      </c>
      <c r="K693"/>
      <c r="L693"/>
      <c r="M693"/>
    </row>
    <row r="694" spans="1:13" x14ac:dyDescent="0.3">
      <c r="A694" s="102">
        <v>31035</v>
      </c>
      <c r="B694" s="82"/>
      <c r="C694" s="82"/>
      <c r="D694" s="81" t="s">
        <v>1682</v>
      </c>
      <c r="E694" s="81" t="s">
        <v>1680</v>
      </c>
      <c r="F694" s="81" t="s">
        <v>1695</v>
      </c>
      <c r="G694" s="119">
        <v>1506</v>
      </c>
      <c r="H694" s="81">
        <v>36.72</v>
      </c>
      <c r="K694"/>
      <c r="L694"/>
      <c r="M694"/>
    </row>
    <row r="695" spans="1:13" x14ac:dyDescent="0.3">
      <c r="A695" s="102">
        <v>31036</v>
      </c>
      <c r="B695" s="82"/>
      <c r="C695" s="82"/>
      <c r="D695" s="81" t="s">
        <v>1682</v>
      </c>
      <c r="E695" s="81" t="s">
        <v>1680</v>
      </c>
      <c r="F695" s="81" t="s">
        <v>1696</v>
      </c>
      <c r="G695" s="119">
        <v>1635</v>
      </c>
      <c r="H695" s="81">
        <v>26.34</v>
      </c>
      <c r="K695"/>
      <c r="L695"/>
      <c r="M695"/>
    </row>
    <row r="696" spans="1:13" x14ac:dyDescent="0.3">
      <c r="A696" s="102">
        <v>31037</v>
      </c>
      <c r="B696" s="82"/>
      <c r="C696" s="82"/>
      <c r="D696" s="81" t="s">
        <v>1682</v>
      </c>
      <c r="E696" s="81" t="s">
        <v>1680</v>
      </c>
      <c r="F696" s="81" t="s">
        <v>1697</v>
      </c>
      <c r="G696" s="119">
        <v>4245</v>
      </c>
      <c r="H696" s="81">
        <v>45.02</v>
      </c>
      <c r="K696"/>
      <c r="L696"/>
      <c r="M696"/>
    </row>
    <row r="697" spans="1:13" x14ac:dyDescent="0.3">
      <c r="A697" s="102">
        <v>31038</v>
      </c>
      <c r="B697" s="82"/>
      <c r="C697" s="82"/>
      <c r="D697" s="81" t="s">
        <v>1682</v>
      </c>
      <c r="E697" s="81" t="s">
        <v>1680</v>
      </c>
      <c r="F697" s="81" t="s">
        <v>1698</v>
      </c>
      <c r="G697" s="119">
        <v>1005</v>
      </c>
      <c r="H697" s="81">
        <v>18.149999999999999</v>
      </c>
      <c r="K697"/>
      <c r="L697"/>
      <c r="M697"/>
    </row>
    <row r="698" spans="1:13" x14ac:dyDescent="0.3">
      <c r="A698" s="102">
        <v>31041</v>
      </c>
      <c r="B698" s="82"/>
      <c r="C698" s="82"/>
      <c r="D698" s="81" t="s">
        <v>1682</v>
      </c>
      <c r="E698" s="81" t="s">
        <v>1680</v>
      </c>
      <c r="F698" s="81" t="s">
        <v>1699</v>
      </c>
      <c r="G698" s="119">
        <v>898</v>
      </c>
      <c r="H698" s="81">
        <v>22.41</v>
      </c>
      <c r="K698"/>
      <c r="L698"/>
      <c r="M698"/>
    </row>
    <row r="699" spans="1:13" x14ac:dyDescent="0.3">
      <c r="A699" s="102">
        <v>31042</v>
      </c>
      <c r="B699" s="82"/>
      <c r="C699" s="82"/>
      <c r="D699" s="81" t="s">
        <v>1682</v>
      </c>
      <c r="E699" s="81" t="s">
        <v>1680</v>
      </c>
      <c r="F699" s="81" t="s">
        <v>1700</v>
      </c>
      <c r="G699" s="119">
        <v>980</v>
      </c>
      <c r="H699" s="81">
        <v>21.85</v>
      </c>
      <c r="K699"/>
      <c r="L699"/>
      <c r="M699"/>
    </row>
    <row r="700" spans="1:13" x14ac:dyDescent="0.3">
      <c r="A700" s="102">
        <v>31043</v>
      </c>
      <c r="B700" s="82"/>
      <c r="C700" s="82"/>
      <c r="D700" s="81" t="s">
        <v>1682</v>
      </c>
      <c r="E700" s="81" t="s">
        <v>1680</v>
      </c>
      <c r="F700" s="81" t="s">
        <v>1701</v>
      </c>
      <c r="G700" s="119">
        <v>2140</v>
      </c>
      <c r="H700" s="81">
        <v>61.83</v>
      </c>
      <c r="K700"/>
      <c r="L700"/>
      <c r="M700"/>
    </row>
    <row r="701" spans="1:13" x14ac:dyDescent="0.3">
      <c r="A701" s="102">
        <v>31051</v>
      </c>
      <c r="B701" s="82"/>
      <c r="C701" s="82"/>
      <c r="D701" s="81" t="s">
        <v>1682</v>
      </c>
      <c r="E701" s="81" t="s">
        <v>1680</v>
      </c>
      <c r="F701" s="81" t="s">
        <v>1702</v>
      </c>
      <c r="G701" s="119">
        <v>2375</v>
      </c>
      <c r="H701" s="81">
        <v>63.89</v>
      </c>
      <c r="K701"/>
      <c r="L701"/>
      <c r="M701"/>
    </row>
    <row r="702" spans="1:13" x14ac:dyDescent="0.3">
      <c r="A702" s="102">
        <v>31052</v>
      </c>
      <c r="B702" s="82"/>
      <c r="C702" s="82"/>
      <c r="D702" s="81" t="s">
        <v>1682</v>
      </c>
      <c r="E702" s="81" t="s">
        <v>1680</v>
      </c>
      <c r="F702" s="81" t="s">
        <v>1703</v>
      </c>
      <c r="G702" s="119">
        <v>2413</v>
      </c>
      <c r="H702" s="81">
        <v>41.15</v>
      </c>
      <c r="K702"/>
      <c r="L702"/>
      <c r="M702"/>
    </row>
    <row r="703" spans="1:13" x14ac:dyDescent="0.3">
      <c r="A703" s="102">
        <v>31053</v>
      </c>
      <c r="B703" s="82"/>
      <c r="C703" s="82"/>
      <c r="D703" s="81" t="s">
        <v>1682</v>
      </c>
      <c r="E703" s="81" t="s">
        <v>1680</v>
      </c>
      <c r="F703" s="81" t="s">
        <v>1704</v>
      </c>
      <c r="G703" s="119">
        <v>3350</v>
      </c>
      <c r="H703" s="81">
        <v>48.69</v>
      </c>
      <c r="K703"/>
      <c r="L703"/>
      <c r="M703"/>
    </row>
    <row r="704" spans="1:13" x14ac:dyDescent="0.3">
      <c r="A704" s="102">
        <v>31120</v>
      </c>
      <c r="B704" s="82"/>
      <c r="C704" s="82"/>
      <c r="D704" s="81" t="s">
        <v>1682</v>
      </c>
      <c r="E704" s="81" t="s">
        <v>1680</v>
      </c>
      <c r="F704" s="81" t="s">
        <v>1706</v>
      </c>
      <c r="G704" s="119">
        <v>1060</v>
      </c>
      <c r="H704" s="81">
        <v>21.17</v>
      </c>
      <c r="K704"/>
      <c r="L704"/>
      <c r="M704"/>
    </row>
    <row r="705" spans="1:13" x14ac:dyDescent="0.3">
      <c r="A705" s="102">
        <v>31201</v>
      </c>
      <c r="B705" s="82"/>
      <c r="C705" s="82"/>
      <c r="D705" s="81" t="s">
        <v>1707</v>
      </c>
      <c r="E705" s="81" t="s">
        <v>1705</v>
      </c>
      <c r="F705" s="81" t="s">
        <v>1708</v>
      </c>
      <c r="G705" s="119">
        <v>4836</v>
      </c>
      <c r="H705" s="81">
        <v>10.77</v>
      </c>
      <c r="K705"/>
      <c r="L705"/>
      <c r="M705"/>
    </row>
    <row r="706" spans="1:13" x14ac:dyDescent="0.3">
      <c r="A706" s="102">
        <v>31202</v>
      </c>
      <c r="B706" s="82"/>
      <c r="C706" s="82"/>
      <c r="D706" s="81" t="s">
        <v>1707</v>
      </c>
      <c r="E706" s="81" t="s">
        <v>1705</v>
      </c>
      <c r="F706" s="81" t="s">
        <v>1709</v>
      </c>
      <c r="G706" s="119">
        <v>1775</v>
      </c>
      <c r="H706" s="81">
        <v>9.85</v>
      </c>
      <c r="K706"/>
      <c r="L706"/>
      <c r="M706"/>
    </row>
    <row r="707" spans="1:13" x14ac:dyDescent="0.3">
      <c r="A707" s="102">
        <v>31204</v>
      </c>
      <c r="B707" s="82"/>
      <c r="C707" s="82"/>
      <c r="D707" s="81" t="s">
        <v>1707</v>
      </c>
      <c r="E707" s="81" t="s">
        <v>1705</v>
      </c>
      <c r="F707" s="81" t="s">
        <v>1710</v>
      </c>
      <c r="G707" s="119">
        <v>1627</v>
      </c>
      <c r="H707" s="81">
        <v>64.47</v>
      </c>
      <c r="K707"/>
      <c r="L707"/>
      <c r="M707"/>
    </row>
    <row r="708" spans="1:13" x14ac:dyDescent="0.3">
      <c r="A708" s="102">
        <v>31205</v>
      </c>
      <c r="B708" s="82"/>
      <c r="C708" s="82"/>
      <c r="D708" s="81" t="s">
        <v>1707</v>
      </c>
      <c r="E708" s="81" t="s">
        <v>1705</v>
      </c>
      <c r="F708" s="81" t="s">
        <v>1711</v>
      </c>
      <c r="G708" s="119">
        <v>2226</v>
      </c>
      <c r="H708" s="81">
        <v>32.76</v>
      </c>
      <c r="K708"/>
      <c r="L708"/>
      <c r="M708"/>
    </row>
    <row r="709" spans="1:13" x14ac:dyDescent="0.3">
      <c r="A709" s="102">
        <v>31206</v>
      </c>
      <c r="B709" s="82"/>
      <c r="C709" s="82"/>
      <c r="D709" s="81" t="s">
        <v>1707</v>
      </c>
      <c r="E709" s="81" t="s">
        <v>1705</v>
      </c>
      <c r="F709" s="81" t="s">
        <v>1712</v>
      </c>
      <c r="G709" s="119">
        <v>2348</v>
      </c>
      <c r="H709" s="81">
        <v>13.5</v>
      </c>
      <c r="K709"/>
      <c r="L709"/>
      <c r="M709"/>
    </row>
    <row r="710" spans="1:13" x14ac:dyDescent="0.3">
      <c r="A710" s="102">
        <v>31207</v>
      </c>
      <c r="B710" s="82"/>
      <c r="C710" s="82"/>
      <c r="D710" s="81" t="s">
        <v>1707</v>
      </c>
      <c r="E710" s="81" t="s">
        <v>1705</v>
      </c>
      <c r="F710" s="81" t="s">
        <v>1713</v>
      </c>
      <c r="G710" s="119">
        <v>4039</v>
      </c>
      <c r="H710" s="81">
        <v>55.58</v>
      </c>
      <c r="K710"/>
      <c r="L710"/>
      <c r="M710"/>
    </row>
    <row r="711" spans="1:13" x14ac:dyDescent="0.3">
      <c r="A711" s="102">
        <v>31208</v>
      </c>
      <c r="B711" s="82"/>
      <c r="C711" s="82"/>
      <c r="D711" s="81" t="s">
        <v>1707</v>
      </c>
      <c r="E711" s="81" t="s">
        <v>1705</v>
      </c>
      <c r="F711" s="81" t="s">
        <v>1714</v>
      </c>
      <c r="G711" s="119">
        <v>3839</v>
      </c>
      <c r="H711" s="81">
        <v>61.14</v>
      </c>
      <c r="K711"/>
      <c r="L711"/>
      <c r="M711"/>
    </row>
    <row r="712" spans="1:13" x14ac:dyDescent="0.3">
      <c r="A712" s="102">
        <v>31213</v>
      </c>
      <c r="B712" s="82"/>
      <c r="C712" s="82"/>
      <c r="D712" s="81" t="s">
        <v>1707</v>
      </c>
      <c r="E712" s="81" t="s">
        <v>1705</v>
      </c>
      <c r="F712" s="81" t="s">
        <v>1715</v>
      </c>
      <c r="G712" s="119">
        <v>13285</v>
      </c>
      <c r="H712" s="81">
        <v>9.7100000000000009</v>
      </c>
      <c r="K712"/>
      <c r="L712"/>
      <c r="M712"/>
    </row>
    <row r="713" spans="1:13" x14ac:dyDescent="0.3">
      <c r="A713" s="102">
        <v>31214</v>
      </c>
      <c r="B713" s="82"/>
      <c r="C713" s="82"/>
      <c r="D713" s="81" t="s">
        <v>1707</v>
      </c>
      <c r="E713" s="81" t="s">
        <v>1705</v>
      </c>
      <c r="F713" s="81" t="s">
        <v>1716</v>
      </c>
      <c r="G713" s="119">
        <v>8072</v>
      </c>
      <c r="H713" s="81">
        <v>10.67</v>
      </c>
      <c r="K713"/>
      <c r="L713"/>
      <c r="M713"/>
    </row>
    <row r="714" spans="1:13" x14ac:dyDescent="0.3">
      <c r="A714" s="102">
        <v>31215</v>
      </c>
      <c r="B714" s="82"/>
      <c r="C714" s="82"/>
      <c r="D714" s="81" t="s">
        <v>1707</v>
      </c>
      <c r="E714" s="81" t="s">
        <v>1705</v>
      </c>
      <c r="F714" s="81" t="s">
        <v>1717</v>
      </c>
      <c r="G714" s="119">
        <v>1157</v>
      </c>
      <c r="H714" s="81">
        <v>27.89</v>
      </c>
      <c r="K714"/>
      <c r="L714"/>
      <c r="M714"/>
    </row>
    <row r="715" spans="1:13" x14ac:dyDescent="0.3">
      <c r="A715" s="102">
        <v>31216</v>
      </c>
      <c r="B715" s="82"/>
      <c r="C715" s="82"/>
      <c r="D715" s="81" t="s">
        <v>1707</v>
      </c>
      <c r="E715" s="81" t="s">
        <v>1705</v>
      </c>
      <c r="F715" s="81" t="s">
        <v>1718</v>
      </c>
      <c r="G715" s="119">
        <v>4962</v>
      </c>
      <c r="H715" s="81">
        <v>30</v>
      </c>
      <c r="K715"/>
      <c r="L715"/>
      <c r="M715"/>
    </row>
    <row r="716" spans="1:13" x14ac:dyDescent="0.3">
      <c r="A716" s="102">
        <v>31224</v>
      </c>
      <c r="B716" s="82"/>
      <c r="C716" s="82"/>
      <c r="D716" s="81" t="s">
        <v>1707</v>
      </c>
      <c r="E716" s="81" t="s">
        <v>1705</v>
      </c>
      <c r="F716" s="81" t="s">
        <v>1719</v>
      </c>
      <c r="G716" s="119">
        <v>1399</v>
      </c>
      <c r="H716" s="81">
        <v>30.7</v>
      </c>
      <c r="K716"/>
      <c r="L716"/>
      <c r="M716"/>
    </row>
    <row r="717" spans="1:13" x14ac:dyDescent="0.3">
      <c r="A717" s="102">
        <v>31226</v>
      </c>
      <c r="B717" s="82"/>
      <c r="C717" s="82"/>
      <c r="D717" s="81" t="s">
        <v>1707</v>
      </c>
      <c r="E717" s="81" t="s">
        <v>1705</v>
      </c>
      <c r="F717" s="81" t="s">
        <v>1720</v>
      </c>
      <c r="G717" s="119">
        <v>3970</v>
      </c>
      <c r="H717" s="81">
        <v>55.09</v>
      </c>
      <c r="K717"/>
      <c r="L717"/>
      <c r="M717"/>
    </row>
    <row r="718" spans="1:13" x14ac:dyDescent="0.3">
      <c r="A718" s="102">
        <v>31227</v>
      </c>
      <c r="B718" s="82"/>
      <c r="C718" s="82"/>
      <c r="D718" s="81" t="s">
        <v>1707</v>
      </c>
      <c r="E718" s="81" t="s">
        <v>1705</v>
      </c>
      <c r="F718" s="81" t="s">
        <v>1721</v>
      </c>
      <c r="G718" s="119">
        <v>2460</v>
      </c>
      <c r="H718" s="81">
        <v>12.7</v>
      </c>
      <c r="K718"/>
      <c r="L718"/>
      <c r="M718"/>
    </row>
    <row r="719" spans="1:13" x14ac:dyDescent="0.3">
      <c r="A719" s="102">
        <v>31229</v>
      </c>
      <c r="B719" s="82"/>
      <c r="C719" s="82"/>
      <c r="D719" s="81" t="s">
        <v>1707</v>
      </c>
      <c r="E719" s="81" t="s">
        <v>1705</v>
      </c>
      <c r="F719" s="81" t="s">
        <v>1722</v>
      </c>
      <c r="G719" s="119">
        <v>1373</v>
      </c>
      <c r="H719" s="81">
        <v>7.74</v>
      </c>
      <c r="K719"/>
      <c r="L719"/>
      <c r="M719"/>
    </row>
    <row r="720" spans="1:13" x14ac:dyDescent="0.3">
      <c r="A720" s="102">
        <v>31230</v>
      </c>
      <c r="B720" s="82"/>
      <c r="C720" s="82"/>
      <c r="D720" s="81" t="s">
        <v>1707</v>
      </c>
      <c r="E720" s="81" t="s">
        <v>1705</v>
      </c>
      <c r="F720" s="81" t="s">
        <v>1723</v>
      </c>
      <c r="G720" s="119">
        <v>16792</v>
      </c>
      <c r="H720" s="81">
        <v>37.44</v>
      </c>
      <c r="K720"/>
      <c r="L720"/>
      <c r="M720"/>
    </row>
    <row r="721" spans="1:13" x14ac:dyDescent="0.3">
      <c r="A721" s="102">
        <v>31234</v>
      </c>
      <c r="B721" s="82"/>
      <c r="C721" s="82"/>
      <c r="D721" s="81" t="s">
        <v>1707</v>
      </c>
      <c r="E721" s="81" t="s">
        <v>1705</v>
      </c>
      <c r="F721" s="81" t="s">
        <v>1724</v>
      </c>
      <c r="G721" s="119">
        <v>1555</v>
      </c>
      <c r="H721" s="81">
        <v>50.36</v>
      </c>
      <c r="K721"/>
      <c r="L721"/>
      <c r="M721"/>
    </row>
    <row r="722" spans="1:13" x14ac:dyDescent="0.3">
      <c r="A722" s="102">
        <v>31235</v>
      </c>
      <c r="B722" s="82"/>
      <c r="C722" s="82"/>
      <c r="D722" s="81" t="s">
        <v>1707</v>
      </c>
      <c r="E722" s="81" t="s">
        <v>1705</v>
      </c>
      <c r="F722" s="81" t="s">
        <v>1726</v>
      </c>
      <c r="G722" s="119">
        <v>11597</v>
      </c>
      <c r="H722" s="81">
        <v>35.24</v>
      </c>
      <c r="K722"/>
      <c r="L722"/>
      <c r="M722"/>
    </row>
    <row r="723" spans="1:13" x14ac:dyDescent="0.3">
      <c r="A723" s="102">
        <v>31101</v>
      </c>
      <c r="B723" s="82"/>
      <c r="C723" s="82"/>
      <c r="D723" s="81" t="s">
        <v>1727</v>
      </c>
      <c r="E723" s="81" t="s">
        <v>1725</v>
      </c>
      <c r="F723" s="81" t="s">
        <v>1728</v>
      </c>
      <c r="G723" s="119">
        <v>811</v>
      </c>
      <c r="H723" s="81">
        <v>28.1</v>
      </c>
      <c r="K723"/>
      <c r="L723"/>
      <c r="M723"/>
    </row>
    <row r="724" spans="1:13" x14ac:dyDescent="0.3">
      <c r="A724" s="102">
        <v>31106</v>
      </c>
      <c r="B724" s="82"/>
      <c r="C724" s="82"/>
      <c r="D724" s="81" t="s">
        <v>1727</v>
      </c>
      <c r="E724" s="81" t="s">
        <v>1725</v>
      </c>
      <c r="F724" s="81" t="s">
        <v>1729</v>
      </c>
      <c r="G724" s="119">
        <v>3490</v>
      </c>
      <c r="H724" s="81">
        <v>50.42</v>
      </c>
      <c r="K724"/>
      <c r="L724"/>
      <c r="M724"/>
    </row>
    <row r="725" spans="1:13" x14ac:dyDescent="0.3">
      <c r="A725" s="102">
        <v>31119</v>
      </c>
      <c r="B725" s="82"/>
      <c r="C725" s="82"/>
      <c r="D725" s="81" t="s">
        <v>1727</v>
      </c>
      <c r="E725" s="81" t="s">
        <v>1725</v>
      </c>
      <c r="F725" s="81" t="s">
        <v>1730</v>
      </c>
      <c r="G725" s="119">
        <v>519</v>
      </c>
      <c r="H725" s="81">
        <v>25.12</v>
      </c>
      <c r="K725"/>
      <c r="L725"/>
      <c r="M725"/>
    </row>
    <row r="726" spans="1:13" x14ac:dyDescent="0.3">
      <c r="A726" s="102">
        <v>31121</v>
      </c>
      <c r="B726" s="82"/>
      <c r="C726" s="82"/>
      <c r="D726" s="81" t="s">
        <v>1727</v>
      </c>
      <c r="E726" s="81" t="s">
        <v>1725</v>
      </c>
      <c r="F726" s="81" t="s">
        <v>1731</v>
      </c>
      <c r="G726" s="119">
        <v>845</v>
      </c>
      <c r="H726" s="81">
        <v>30.67</v>
      </c>
      <c r="K726"/>
      <c r="L726"/>
      <c r="M726"/>
    </row>
    <row r="727" spans="1:13" x14ac:dyDescent="0.3">
      <c r="A727" s="102">
        <v>31308</v>
      </c>
      <c r="B727" s="82"/>
      <c r="C727" s="82"/>
      <c r="D727" s="81" t="s">
        <v>1727</v>
      </c>
      <c r="E727" s="81" t="s">
        <v>1725</v>
      </c>
      <c r="F727" s="81" t="s">
        <v>1732</v>
      </c>
      <c r="G727" s="119">
        <v>3194</v>
      </c>
      <c r="H727" s="81">
        <v>28.51</v>
      </c>
      <c r="K727"/>
      <c r="L727"/>
      <c r="M727"/>
    </row>
    <row r="728" spans="1:13" x14ac:dyDescent="0.3">
      <c r="A728" s="102">
        <v>31310</v>
      </c>
      <c r="B728" s="82"/>
      <c r="C728" s="82"/>
      <c r="D728" s="81" t="s">
        <v>1727</v>
      </c>
      <c r="E728" s="81" t="s">
        <v>1725</v>
      </c>
      <c r="F728" s="81" t="s">
        <v>1733</v>
      </c>
      <c r="G728" s="119">
        <v>2125</v>
      </c>
      <c r="H728" s="81">
        <v>18.829999999999998</v>
      </c>
      <c r="K728"/>
      <c r="L728"/>
      <c r="M728"/>
    </row>
    <row r="729" spans="1:13" x14ac:dyDescent="0.3">
      <c r="A729" s="102">
        <v>31311</v>
      </c>
      <c r="B729" s="82"/>
      <c r="C729" s="82"/>
      <c r="D729" s="81" t="s">
        <v>1727</v>
      </c>
      <c r="E729" s="81" t="s">
        <v>1725</v>
      </c>
      <c r="F729" s="81" t="s">
        <v>1734</v>
      </c>
      <c r="G729" s="119">
        <v>3759</v>
      </c>
      <c r="H729" s="81">
        <v>80.73</v>
      </c>
      <c r="K729"/>
      <c r="L729"/>
      <c r="M729"/>
    </row>
    <row r="730" spans="1:13" x14ac:dyDescent="0.3">
      <c r="A730" s="102">
        <v>31315</v>
      </c>
      <c r="B730" s="82"/>
      <c r="C730" s="82"/>
      <c r="D730" s="81" t="s">
        <v>1727</v>
      </c>
      <c r="E730" s="81" t="s">
        <v>1725</v>
      </c>
      <c r="F730" s="81" t="s">
        <v>1735</v>
      </c>
      <c r="G730" s="119">
        <v>1971</v>
      </c>
      <c r="H730" s="81">
        <v>4.79</v>
      </c>
      <c r="K730"/>
      <c r="L730"/>
      <c r="M730"/>
    </row>
    <row r="731" spans="1:13" x14ac:dyDescent="0.3">
      <c r="A731" s="102">
        <v>31319</v>
      </c>
      <c r="B731" s="82"/>
      <c r="C731" s="82"/>
      <c r="D731" s="81" t="s">
        <v>1727</v>
      </c>
      <c r="E731" s="81" t="s">
        <v>1725</v>
      </c>
      <c r="F731" s="81" t="s">
        <v>1736</v>
      </c>
      <c r="G731" s="119">
        <v>1214</v>
      </c>
      <c r="H731" s="81">
        <v>44.79</v>
      </c>
      <c r="K731"/>
      <c r="L731"/>
      <c r="M731"/>
    </row>
    <row r="732" spans="1:13" x14ac:dyDescent="0.3">
      <c r="A732" s="102">
        <v>31321</v>
      </c>
      <c r="B732" s="82"/>
      <c r="C732" s="82"/>
      <c r="D732" s="81" t="s">
        <v>1727</v>
      </c>
      <c r="E732" s="81" t="s">
        <v>1725</v>
      </c>
      <c r="F732" s="81" t="s">
        <v>1737</v>
      </c>
      <c r="G732" s="119">
        <v>755</v>
      </c>
      <c r="H732" s="81">
        <v>26.87</v>
      </c>
      <c r="K732"/>
      <c r="L732"/>
      <c r="M732"/>
    </row>
    <row r="733" spans="1:13" x14ac:dyDescent="0.3">
      <c r="A733" s="102">
        <v>31322</v>
      </c>
      <c r="B733" s="82"/>
      <c r="C733" s="82"/>
      <c r="D733" s="81" t="s">
        <v>1727</v>
      </c>
      <c r="E733" s="81" t="s">
        <v>1725</v>
      </c>
      <c r="F733" s="81" t="s">
        <v>1738</v>
      </c>
      <c r="G733" s="119">
        <v>7497</v>
      </c>
      <c r="H733" s="81">
        <v>66.94</v>
      </c>
      <c r="K733"/>
      <c r="L733"/>
      <c r="M733"/>
    </row>
    <row r="734" spans="1:13" x14ac:dyDescent="0.3">
      <c r="A734" s="102">
        <v>31324</v>
      </c>
      <c r="B734" s="82"/>
      <c r="C734" s="82"/>
      <c r="D734" s="81" t="s">
        <v>1727</v>
      </c>
      <c r="E734" s="81" t="s">
        <v>1725</v>
      </c>
      <c r="F734" s="81" t="s">
        <v>1739</v>
      </c>
      <c r="G734" s="119">
        <v>2046</v>
      </c>
      <c r="H734" s="81">
        <v>58.28</v>
      </c>
      <c r="K734"/>
      <c r="L734"/>
      <c r="M734"/>
    </row>
    <row r="735" spans="1:13" x14ac:dyDescent="0.3">
      <c r="A735" s="102">
        <v>31336</v>
      </c>
      <c r="B735" s="82"/>
      <c r="C735" s="82"/>
      <c r="D735" s="81" t="s">
        <v>1727</v>
      </c>
      <c r="E735" s="81" t="s">
        <v>1725</v>
      </c>
      <c r="F735" s="81" t="s">
        <v>1740</v>
      </c>
      <c r="G735" s="119">
        <v>1594</v>
      </c>
      <c r="H735" s="81">
        <v>47.52</v>
      </c>
      <c r="K735"/>
      <c r="L735"/>
      <c r="M735"/>
    </row>
    <row r="736" spans="1:13" x14ac:dyDescent="0.3">
      <c r="A736" s="102">
        <v>31337</v>
      </c>
      <c r="B736" s="82"/>
      <c r="C736" s="82"/>
      <c r="D736" s="81" t="s">
        <v>1727</v>
      </c>
      <c r="E736" s="81" t="s">
        <v>1725</v>
      </c>
      <c r="F736" s="81" t="s">
        <v>1741</v>
      </c>
      <c r="G736" s="119">
        <v>2129</v>
      </c>
      <c r="H736" s="81">
        <v>9.7799999999999994</v>
      </c>
      <c r="K736"/>
      <c r="L736"/>
      <c r="M736"/>
    </row>
    <row r="737" spans="1:13" x14ac:dyDescent="0.3">
      <c r="A737" s="102">
        <v>31340</v>
      </c>
      <c r="B737" s="82"/>
      <c r="C737" s="82"/>
      <c r="D737" s="81" t="s">
        <v>1727</v>
      </c>
      <c r="E737" s="81" t="s">
        <v>1725</v>
      </c>
      <c r="F737" s="81" t="s">
        <v>1742</v>
      </c>
      <c r="G737" s="119">
        <v>1091</v>
      </c>
      <c r="H737" s="81">
        <v>51.4</v>
      </c>
      <c r="K737"/>
      <c r="L737"/>
      <c r="M737"/>
    </row>
    <row r="738" spans="1:13" x14ac:dyDescent="0.3">
      <c r="A738" s="102">
        <v>31343</v>
      </c>
      <c r="B738" s="82"/>
      <c r="C738" s="82"/>
      <c r="D738" s="81" t="s">
        <v>1727</v>
      </c>
      <c r="E738" s="81" t="s">
        <v>1725</v>
      </c>
      <c r="F738" s="81" t="s">
        <v>1743</v>
      </c>
      <c r="G738" s="119">
        <v>1934</v>
      </c>
      <c r="H738" s="81">
        <v>34.76</v>
      </c>
      <c r="K738"/>
      <c r="L738"/>
      <c r="M738"/>
    </row>
    <row r="739" spans="1:13" x14ac:dyDescent="0.3">
      <c r="A739" s="102">
        <v>31346</v>
      </c>
      <c r="B739" s="82"/>
      <c r="C739" s="82"/>
      <c r="D739" s="81" t="s">
        <v>1727</v>
      </c>
      <c r="E739" s="81" t="s">
        <v>1725</v>
      </c>
      <c r="F739" s="81" t="s">
        <v>1744</v>
      </c>
      <c r="G739" s="119">
        <v>1748</v>
      </c>
      <c r="H739" s="81">
        <v>22.48</v>
      </c>
      <c r="K739"/>
      <c r="L739"/>
      <c r="M739"/>
    </row>
    <row r="740" spans="1:13" x14ac:dyDescent="0.3">
      <c r="A740" s="102">
        <v>31347</v>
      </c>
      <c r="B740" s="82"/>
      <c r="C740" s="82"/>
      <c r="D740" s="81" t="s">
        <v>1727</v>
      </c>
      <c r="E740" s="81" t="s">
        <v>1725</v>
      </c>
      <c r="F740" s="81" t="s">
        <v>1745</v>
      </c>
      <c r="G740" s="119">
        <v>875</v>
      </c>
      <c r="H740" s="81">
        <v>5.88</v>
      </c>
      <c r="K740"/>
      <c r="L740"/>
      <c r="M740"/>
    </row>
    <row r="741" spans="1:13" x14ac:dyDescent="0.3">
      <c r="A741" s="102">
        <v>31355</v>
      </c>
      <c r="B741" s="82"/>
      <c r="C741" s="82"/>
      <c r="D741" s="81" t="s">
        <v>1727</v>
      </c>
      <c r="E741" s="81" t="s">
        <v>1725</v>
      </c>
      <c r="F741" s="81" t="s">
        <v>1746</v>
      </c>
      <c r="G741" s="119">
        <v>1885</v>
      </c>
      <c r="H741" s="81">
        <v>53.07</v>
      </c>
      <c r="K741"/>
      <c r="L741"/>
      <c r="M741"/>
    </row>
    <row r="742" spans="1:13" x14ac:dyDescent="0.3">
      <c r="A742" s="102">
        <v>31356</v>
      </c>
      <c r="B742" s="82"/>
      <c r="C742" s="82"/>
      <c r="D742" s="81" t="s">
        <v>1727</v>
      </c>
      <c r="E742" s="81" t="s">
        <v>1725</v>
      </c>
      <c r="F742" s="81" t="s">
        <v>1747</v>
      </c>
      <c r="G742" s="119">
        <v>1041</v>
      </c>
      <c r="H742" s="81">
        <v>10.26</v>
      </c>
      <c r="K742"/>
      <c r="L742"/>
      <c r="M742"/>
    </row>
    <row r="743" spans="1:13" x14ac:dyDescent="0.3">
      <c r="A743" s="102">
        <v>32501</v>
      </c>
      <c r="B743" s="82"/>
      <c r="C743" s="82"/>
      <c r="D743" s="81" t="s">
        <v>1727</v>
      </c>
      <c r="E743" s="81" t="s">
        <v>1725</v>
      </c>
      <c r="F743" s="81" t="s">
        <v>1748</v>
      </c>
      <c r="G743" s="119">
        <v>1738</v>
      </c>
      <c r="H743" s="81">
        <v>71.64</v>
      </c>
      <c r="K743"/>
      <c r="L743"/>
      <c r="M743"/>
    </row>
    <row r="744" spans="1:13" x14ac:dyDescent="0.3">
      <c r="A744" s="102">
        <v>32504</v>
      </c>
      <c r="B744" s="82"/>
      <c r="C744" s="82"/>
      <c r="D744" s="81" t="s">
        <v>1727</v>
      </c>
      <c r="E744" s="81" t="s">
        <v>1725</v>
      </c>
      <c r="F744" s="81" t="s">
        <v>1749</v>
      </c>
      <c r="G744" s="119">
        <v>1276</v>
      </c>
      <c r="H744" s="81">
        <v>23.1</v>
      </c>
      <c r="K744"/>
      <c r="L744"/>
      <c r="M744"/>
    </row>
    <row r="745" spans="1:13" x14ac:dyDescent="0.3">
      <c r="A745" s="102">
        <v>32505</v>
      </c>
      <c r="B745" s="82"/>
      <c r="C745" s="82"/>
      <c r="D745" s="81" t="s">
        <v>1727</v>
      </c>
      <c r="E745" s="81" t="s">
        <v>1725</v>
      </c>
      <c r="F745" s="81" t="s">
        <v>1750</v>
      </c>
      <c r="G745" s="119">
        <v>1816</v>
      </c>
      <c r="H745" s="81">
        <v>60.72</v>
      </c>
      <c r="K745"/>
      <c r="L745"/>
      <c r="M745"/>
    </row>
    <row r="746" spans="1:13" x14ac:dyDescent="0.3">
      <c r="A746" s="102">
        <v>32520</v>
      </c>
      <c r="B746" s="82"/>
      <c r="C746" s="82"/>
      <c r="D746" s="81" t="s">
        <v>1727</v>
      </c>
      <c r="E746" s="81" t="s">
        <v>1725</v>
      </c>
      <c r="F746" s="81" t="s">
        <v>1751</v>
      </c>
      <c r="G746" s="119">
        <v>906</v>
      </c>
      <c r="H746" s="81">
        <v>104.26</v>
      </c>
      <c r="K746"/>
      <c r="L746"/>
      <c r="M746"/>
    </row>
    <row r="747" spans="1:13" x14ac:dyDescent="0.3">
      <c r="A747" s="102">
        <v>32524</v>
      </c>
      <c r="B747" s="82"/>
      <c r="C747" s="82"/>
      <c r="D747" s="81" t="s">
        <v>1727</v>
      </c>
      <c r="E747" s="81" t="s">
        <v>1725</v>
      </c>
      <c r="F747" s="81" t="s">
        <v>1753</v>
      </c>
      <c r="G747" s="119">
        <v>1526</v>
      </c>
      <c r="H747" s="81">
        <v>28.24</v>
      </c>
      <c r="K747"/>
      <c r="L747"/>
      <c r="M747"/>
    </row>
    <row r="748" spans="1:13" x14ac:dyDescent="0.3">
      <c r="A748" s="102">
        <v>31901</v>
      </c>
      <c r="B748" s="82"/>
      <c r="C748" s="82"/>
      <c r="D748" s="81" t="s">
        <v>1754</v>
      </c>
      <c r="E748" s="81" t="s">
        <v>1752</v>
      </c>
      <c r="F748" s="81" t="s">
        <v>1755</v>
      </c>
      <c r="G748" s="119">
        <v>3093</v>
      </c>
      <c r="H748" s="81">
        <v>35.54</v>
      </c>
      <c r="K748"/>
      <c r="L748"/>
      <c r="M748"/>
    </row>
    <row r="749" spans="1:13" x14ac:dyDescent="0.3">
      <c r="A749" s="102">
        <v>31902</v>
      </c>
      <c r="B749" s="82"/>
      <c r="C749" s="82"/>
      <c r="D749" s="81" t="s">
        <v>1754</v>
      </c>
      <c r="E749" s="81" t="s">
        <v>1752</v>
      </c>
      <c r="F749" s="81" t="s">
        <v>1756</v>
      </c>
      <c r="G749" s="119">
        <v>2271</v>
      </c>
      <c r="H749" s="81">
        <v>28.92</v>
      </c>
      <c r="K749"/>
      <c r="L749"/>
      <c r="M749"/>
    </row>
    <row r="750" spans="1:13" x14ac:dyDescent="0.3">
      <c r="A750" s="102">
        <v>31903</v>
      </c>
      <c r="B750" s="82"/>
      <c r="C750" s="82"/>
      <c r="D750" s="81" t="s">
        <v>1754</v>
      </c>
      <c r="E750" s="81" t="s">
        <v>1752</v>
      </c>
      <c r="F750" s="81" t="s">
        <v>1757</v>
      </c>
      <c r="G750" s="119">
        <v>5114</v>
      </c>
      <c r="H750" s="81">
        <v>45.49</v>
      </c>
      <c r="K750"/>
      <c r="L750"/>
      <c r="M750"/>
    </row>
    <row r="751" spans="1:13" x14ac:dyDescent="0.3">
      <c r="A751" s="102">
        <v>31904</v>
      </c>
      <c r="B751" s="82"/>
      <c r="C751" s="82"/>
      <c r="D751" s="81" t="s">
        <v>1754</v>
      </c>
      <c r="E751" s="81" t="s">
        <v>1752</v>
      </c>
      <c r="F751" s="81" t="s">
        <v>1758</v>
      </c>
      <c r="G751" s="119">
        <v>1264</v>
      </c>
      <c r="H751" s="81">
        <v>34.53</v>
      </c>
      <c r="K751"/>
      <c r="L751"/>
      <c r="M751"/>
    </row>
    <row r="752" spans="1:13" x14ac:dyDescent="0.3">
      <c r="A752" s="102">
        <v>31905</v>
      </c>
      <c r="B752" s="82"/>
      <c r="C752" s="82"/>
      <c r="D752" s="81" t="s">
        <v>1754</v>
      </c>
      <c r="E752" s="81" t="s">
        <v>1752</v>
      </c>
      <c r="F752" s="81" t="s">
        <v>1759</v>
      </c>
      <c r="G752" s="119">
        <v>4711</v>
      </c>
      <c r="H752" s="81">
        <v>8.8800000000000008</v>
      </c>
      <c r="K752"/>
      <c r="L752"/>
      <c r="M752"/>
    </row>
    <row r="753" spans="1:13" x14ac:dyDescent="0.3">
      <c r="A753" s="102">
        <v>31917</v>
      </c>
      <c r="B753" s="82"/>
      <c r="C753" s="82"/>
      <c r="D753" s="81" t="s">
        <v>1754</v>
      </c>
      <c r="E753" s="81" t="s">
        <v>1752</v>
      </c>
      <c r="F753" s="81" t="s">
        <v>1760</v>
      </c>
      <c r="G753" s="119">
        <v>1383</v>
      </c>
      <c r="H753" s="81">
        <v>20.54</v>
      </c>
      <c r="K753"/>
      <c r="L753"/>
      <c r="M753"/>
    </row>
    <row r="754" spans="1:13" x14ac:dyDescent="0.3">
      <c r="A754" s="102">
        <v>31919</v>
      </c>
      <c r="B754" s="82"/>
      <c r="C754" s="82"/>
      <c r="D754" s="81" t="s">
        <v>1754</v>
      </c>
      <c r="E754" s="81" t="s">
        <v>1752</v>
      </c>
      <c r="F754" s="81" t="s">
        <v>1761</v>
      </c>
      <c r="G754" s="119">
        <v>2215</v>
      </c>
      <c r="H754" s="81">
        <v>17.77</v>
      </c>
      <c r="K754"/>
      <c r="L754"/>
      <c r="M754"/>
    </row>
    <row r="755" spans="1:13" x14ac:dyDescent="0.3">
      <c r="A755" s="102">
        <v>31921</v>
      </c>
      <c r="B755" s="82"/>
      <c r="C755" s="82"/>
      <c r="D755" s="81" t="s">
        <v>1754</v>
      </c>
      <c r="E755" s="81" t="s">
        <v>1752</v>
      </c>
      <c r="F755" s="81" t="s">
        <v>1762</v>
      </c>
      <c r="G755" s="119">
        <v>3035</v>
      </c>
      <c r="H755" s="81">
        <v>18.190000000000001</v>
      </c>
      <c r="K755"/>
      <c r="L755"/>
      <c r="M755"/>
    </row>
    <row r="756" spans="1:13" x14ac:dyDescent="0.3">
      <c r="A756" s="102">
        <v>31923</v>
      </c>
      <c r="B756" s="82"/>
      <c r="C756" s="82"/>
      <c r="D756" s="81" t="s">
        <v>1754</v>
      </c>
      <c r="E756" s="81" t="s">
        <v>1752</v>
      </c>
      <c r="F756" s="81" t="s">
        <v>1763</v>
      </c>
      <c r="G756" s="119">
        <v>872</v>
      </c>
      <c r="H756" s="81">
        <v>25.06</v>
      </c>
      <c r="K756"/>
      <c r="L756"/>
      <c r="M756"/>
    </row>
    <row r="757" spans="1:13" x14ac:dyDescent="0.3">
      <c r="A757" s="102">
        <v>31926</v>
      </c>
      <c r="B757" s="82"/>
      <c r="C757" s="82"/>
      <c r="D757" s="81" t="s">
        <v>1754</v>
      </c>
      <c r="E757" s="81" t="s">
        <v>1752</v>
      </c>
      <c r="F757" s="81" t="s">
        <v>1764</v>
      </c>
      <c r="G757" s="119">
        <v>8377</v>
      </c>
      <c r="H757" s="81">
        <v>51.66</v>
      </c>
      <c r="K757"/>
      <c r="L757"/>
      <c r="M757"/>
    </row>
    <row r="758" spans="1:13" x14ac:dyDescent="0.3">
      <c r="A758" s="102">
        <v>31927</v>
      </c>
      <c r="B758" s="82"/>
      <c r="C758" s="82"/>
      <c r="D758" s="81" t="s">
        <v>1754</v>
      </c>
      <c r="E758" s="81" t="s">
        <v>1752</v>
      </c>
      <c r="F758" s="81" t="s">
        <v>1765</v>
      </c>
      <c r="G758" s="119">
        <v>1591</v>
      </c>
      <c r="H758" s="81">
        <v>14.84</v>
      </c>
      <c r="K758"/>
      <c r="L758"/>
      <c r="M758"/>
    </row>
    <row r="759" spans="1:13" x14ac:dyDescent="0.3">
      <c r="A759" s="102">
        <v>31934</v>
      </c>
      <c r="B759" s="82"/>
      <c r="C759" s="82"/>
      <c r="D759" s="81" t="s">
        <v>1754</v>
      </c>
      <c r="E759" s="81" t="s">
        <v>1752</v>
      </c>
      <c r="F759" s="81" t="s">
        <v>1766</v>
      </c>
      <c r="G759" s="119">
        <v>3618</v>
      </c>
      <c r="H759" s="81">
        <v>66.94</v>
      </c>
      <c r="K759"/>
      <c r="L759"/>
      <c r="M759"/>
    </row>
    <row r="760" spans="1:13" x14ac:dyDescent="0.3">
      <c r="A760" s="102">
        <v>31941</v>
      </c>
      <c r="B760" s="82"/>
      <c r="C760" s="82"/>
      <c r="D760" s="81" t="s">
        <v>1754</v>
      </c>
      <c r="E760" s="81" t="s">
        <v>1752</v>
      </c>
      <c r="F760" s="81" t="s">
        <v>1768</v>
      </c>
      <c r="G760" s="119">
        <v>844</v>
      </c>
      <c r="H760" s="81">
        <v>27.51</v>
      </c>
      <c r="K760"/>
      <c r="L760"/>
      <c r="M760"/>
    </row>
    <row r="761" spans="1:13" x14ac:dyDescent="0.3">
      <c r="A761" s="102">
        <v>30801</v>
      </c>
      <c r="B761" s="82"/>
      <c r="C761" s="82"/>
      <c r="D761" s="81" t="s">
        <v>1769</v>
      </c>
      <c r="E761" s="81" t="s">
        <v>1767</v>
      </c>
      <c r="F761" s="81" t="s">
        <v>1770</v>
      </c>
      <c r="G761" s="119">
        <v>195</v>
      </c>
      <c r="H761" s="81">
        <v>8.6300000000000008</v>
      </c>
      <c r="K761"/>
      <c r="L761"/>
      <c r="M761"/>
    </row>
    <row r="762" spans="1:13" x14ac:dyDescent="0.3">
      <c r="A762" s="102">
        <v>30802</v>
      </c>
      <c r="B762" s="82"/>
      <c r="C762" s="82"/>
      <c r="D762" s="81" t="s">
        <v>1769</v>
      </c>
      <c r="E762" s="81" t="s">
        <v>1767</v>
      </c>
      <c r="F762" s="81" t="s">
        <v>1771</v>
      </c>
      <c r="G762" s="119">
        <v>144</v>
      </c>
      <c r="H762" s="81">
        <v>5.9</v>
      </c>
      <c r="K762"/>
      <c r="L762"/>
      <c r="M762"/>
    </row>
    <row r="763" spans="1:13" x14ac:dyDescent="0.3">
      <c r="A763" s="102">
        <v>30808</v>
      </c>
      <c r="B763" s="82"/>
      <c r="C763" s="82"/>
      <c r="D763" s="81" t="s">
        <v>1769</v>
      </c>
      <c r="E763" s="81" t="s">
        <v>1767</v>
      </c>
      <c r="F763" s="81" t="s">
        <v>1772</v>
      </c>
      <c r="G763" s="119">
        <v>9023</v>
      </c>
      <c r="H763" s="81">
        <v>30.62</v>
      </c>
      <c r="K763"/>
      <c r="L763"/>
      <c r="M763"/>
    </row>
    <row r="764" spans="1:13" x14ac:dyDescent="0.3">
      <c r="A764" s="102">
        <v>30813</v>
      </c>
      <c r="B764" s="82"/>
      <c r="C764" s="82"/>
      <c r="D764" s="81" t="s">
        <v>1769</v>
      </c>
      <c r="E764" s="81" t="s">
        <v>1767</v>
      </c>
      <c r="F764" s="81" t="s">
        <v>1773</v>
      </c>
      <c r="G764" s="119">
        <v>1343</v>
      </c>
      <c r="H764" s="81">
        <v>48.97</v>
      </c>
      <c r="K764"/>
      <c r="L764"/>
      <c r="M764"/>
    </row>
    <row r="765" spans="1:13" x14ac:dyDescent="0.3">
      <c r="A765" s="102">
        <v>30814</v>
      </c>
      <c r="B765" s="82"/>
      <c r="C765" s="82"/>
      <c r="D765" s="81" t="s">
        <v>1769</v>
      </c>
      <c r="E765" s="81" t="s">
        <v>1767</v>
      </c>
      <c r="F765" s="81" t="s">
        <v>1774</v>
      </c>
      <c r="G765" s="119">
        <v>2084</v>
      </c>
      <c r="H765" s="81">
        <v>65.63</v>
      </c>
      <c r="K765"/>
      <c r="L765"/>
      <c r="M765"/>
    </row>
    <row r="766" spans="1:13" x14ac:dyDescent="0.3">
      <c r="A766" s="102">
        <v>30817</v>
      </c>
      <c r="B766" s="82"/>
      <c r="C766" s="82"/>
      <c r="D766" s="81" t="s">
        <v>1769</v>
      </c>
      <c r="E766" s="81" t="s">
        <v>1767</v>
      </c>
      <c r="F766" s="81" t="s">
        <v>1775</v>
      </c>
      <c r="G766" s="119">
        <v>11839</v>
      </c>
      <c r="H766" s="81">
        <v>30.57</v>
      </c>
      <c r="K766"/>
      <c r="L766"/>
      <c r="M766"/>
    </row>
    <row r="767" spans="1:13" x14ac:dyDescent="0.3">
      <c r="A767" s="102">
        <v>30819</v>
      </c>
      <c r="B767" s="82"/>
      <c r="C767" s="82"/>
      <c r="D767" s="81" t="s">
        <v>1769</v>
      </c>
      <c r="E767" s="81" t="s">
        <v>1767</v>
      </c>
      <c r="F767" s="81" t="s">
        <v>1776</v>
      </c>
      <c r="G767" s="119">
        <v>325</v>
      </c>
      <c r="H767" s="81">
        <v>10.43</v>
      </c>
      <c r="K767"/>
      <c r="L767"/>
      <c r="M767"/>
    </row>
    <row r="768" spans="1:13" x14ac:dyDescent="0.3">
      <c r="A768" s="102">
        <v>30821</v>
      </c>
      <c r="B768" s="82"/>
      <c r="C768" s="82"/>
      <c r="D768" s="81" t="s">
        <v>1769</v>
      </c>
      <c r="E768" s="81" t="s">
        <v>1767</v>
      </c>
      <c r="F768" s="81" t="s">
        <v>1777</v>
      </c>
      <c r="G768" s="119">
        <v>11730</v>
      </c>
      <c r="H768" s="81">
        <v>83.89</v>
      </c>
      <c r="K768"/>
      <c r="L768"/>
      <c r="M768"/>
    </row>
    <row r="769" spans="1:13" x14ac:dyDescent="0.3">
      <c r="A769" s="102">
        <v>30822</v>
      </c>
      <c r="B769" s="82"/>
      <c r="C769" s="82"/>
      <c r="D769" s="81" t="s">
        <v>1769</v>
      </c>
      <c r="E769" s="81" t="s">
        <v>1767</v>
      </c>
      <c r="F769" s="81" t="s">
        <v>1778</v>
      </c>
      <c r="G769" s="119">
        <v>108</v>
      </c>
      <c r="H769" s="81">
        <v>6.18</v>
      </c>
      <c r="K769"/>
      <c r="L769"/>
      <c r="M769"/>
    </row>
    <row r="770" spans="1:13" x14ac:dyDescent="0.3">
      <c r="A770" s="102">
        <v>30825</v>
      </c>
      <c r="B770" s="82"/>
      <c r="C770" s="82"/>
      <c r="D770" s="81" t="s">
        <v>1769</v>
      </c>
      <c r="E770" s="81" t="s">
        <v>1767</v>
      </c>
      <c r="F770" s="81" t="s">
        <v>1779</v>
      </c>
      <c r="G770" s="119">
        <v>1178</v>
      </c>
      <c r="H770" s="81">
        <v>27.11</v>
      </c>
      <c r="K770"/>
      <c r="L770"/>
      <c r="M770"/>
    </row>
    <row r="771" spans="1:13" x14ac:dyDescent="0.3">
      <c r="A771" s="103">
        <v>30830</v>
      </c>
      <c r="B771" s="83"/>
      <c r="C771" s="83"/>
      <c r="D771" s="84" t="s">
        <v>1769</v>
      </c>
      <c r="E771" s="81" t="s">
        <v>1767</v>
      </c>
      <c r="F771" s="84" t="s">
        <v>1780</v>
      </c>
      <c r="G771" s="119">
        <v>2946</v>
      </c>
      <c r="H771" s="81">
        <v>55.63</v>
      </c>
      <c r="K771"/>
      <c r="L771"/>
      <c r="M771"/>
    </row>
    <row r="772" spans="1:13" x14ac:dyDescent="0.3">
      <c r="A772" s="102">
        <v>30831</v>
      </c>
      <c r="B772" s="82"/>
      <c r="C772" s="82"/>
      <c r="D772" s="81" t="s">
        <v>1769</v>
      </c>
      <c r="E772" s="81" t="s">
        <v>1767</v>
      </c>
      <c r="F772" s="81" t="s">
        <v>3040</v>
      </c>
      <c r="G772" s="119">
        <v>2920</v>
      </c>
      <c r="H772" s="81">
        <v>28.95</v>
      </c>
      <c r="K772"/>
      <c r="L772"/>
      <c r="M772"/>
    </row>
    <row r="773" spans="1:13" x14ac:dyDescent="0.3">
      <c r="A773" s="102">
        <v>30834</v>
      </c>
      <c r="B773" s="82"/>
      <c r="C773" s="82"/>
      <c r="D773" s="81" t="s">
        <v>1769</v>
      </c>
      <c r="E773" s="81" t="s">
        <v>1767</v>
      </c>
      <c r="F773" s="81" t="s">
        <v>1781</v>
      </c>
      <c r="G773" s="119">
        <v>393</v>
      </c>
      <c r="H773" s="81">
        <v>10.32</v>
      </c>
      <c r="K773"/>
      <c r="L773"/>
      <c r="M773"/>
    </row>
    <row r="774" spans="1:13" x14ac:dyDescent="0.3">
      <c r="A774" s="102">
        <v>30835</v>
      </c>
      <c r="B774" s="82"/>
      <c r="C774" s="82"/>
      <c r="D774" s="81" t="s">
        <v>1769</v>
      </c>
      <c r="E774" s="81" t="s">
        <v>1767</v>
      </c>
      <c r="F774" s="81" t="s">
        <v>1782</v>
      </c>
      <c r="G774" s="119">
        <v>2982</v>
      </c>
      <c r="H774" s="81">
        <v>45.58</v>
      </c>
      <c r="K774"/>
      <c r="L774"/>
      <c r="M774"/>
    </row>
    <row r="775" spans="1:13" x14ac:dyDescent="0.3">
      <c r="A775" s="102">
        <v>30836</v>
      </c>
      <c r="B775" s="82"/>
      <c r="C775" s="82"/>
      <c r="D775" s="81" t="s">
        <v>1769</v>
      </c>
      <c r="E775" s="81" t="s">
        <v>1767</v>
      </c>
      <c r="F775" s="81" t="s">
        <v>1783</v>
      </c>
      <c r="G775" s="119">
        <v>888</v>
      </c>
      <c r="H775" s="81">
        <v>19.82</v>
      </c>
      <c r="K775"/>
      <c r="L775"/>
      <c r="M775"/>
    </row>
    <row r="776" spans="1:13" x14ac:dyDescent="0.3">
      <c r="A776" s="102">
        <v>30842</v>
      </c>
      <c r="B776" s="82"/>
      <c r="C776" s="82"/>
      <c r="D776" s="81" t="s">
        <v>1769</v>
      </c>
      <c r="E776" s="81" t="s">
        <v>1767</v>
      </c>
      <c r="F776" s="81" t="s">
        <v>1784</v>
      </c>
      <c r="G776" s="119">
        <v>1741</v>
      </c>
      <c r="H776" s="81">
        <v>26.91</v>
      </c>
      <c r="K776"/>
      <c r="L776"/>
      <c r="M776"/>
    </row>
    <row r="777" spans="1:13" x14ac:dyDescent="0.3">
      <c r="A777" s="102">
        <v>30844</v>
      </c>
      <c r="B777" s="82"/>
      <c r="C777" s="82"/>
      <c r="D777" s="81" t="s">
        <v>1769</v>
      </c>
      <c r="E777" s="81" t="s">
        <v>1767</v>
      </c>
      <c r="F777" s="81" t="s">
        <v>1785</v>
      </c>
      <c r="G777" s="119">
        <v>2185</v>
      </c>
      <c r="H777" s="81">
        <v>33.49</v>
      </c>
      <c r="K777"/>
      <c r="L777"/>
      <c r="M777"/>
    </row>
    <row r="778" spans="1:13" x14ac:dyDescent="0.3">
      <c r="A778" s="102">
        <v>30846</v>
      </c>
      <c r="B778" s="82"/>
      <c r="C778" s="82"/>
      <c r="D778" s="81" t="s">
        <v>1769</v>
      </c>
      <c r="E778" s="81" t="s">
        <v>1767</v>
      </c>
      <c r="F778" s="81" t="s">
        <v>1786</v>
      </c>
      <c r="G778" s="119">
        <v>174</v>
      </c>
      <c r="H778" s="81">
        <v>10.23</v>
      </c>
      <c r="K778"/>
      <c r="L778"/>
      <c r="M778"/>
    </row>
    <row r="779" spans="1:13" x14ac:dyDescent="0.3">
      <c r="A779" s="102">
        <v>30849</v>
      </c>
      <c r="B779" s="82"/>
      <c r="C779" s="82"/>
      <c r="D779" s="81" t="s">
        <v>1769</v>
      </c>
      <c r="E779" s="81" t="s">
        <v>1767</v>
      </c>
      <c r="F779" s="81" t="s">
        <v>1787</v>
      </c>
      <c r="G779" s="119">
        <v>663</v>
      </c>
      <c r="H779" s="81">
        <v>13.2</v>
      </c>
      <c r="K779"/>
      <c r="L779"/>
      <c r="M779"/>
    </row>
    <row r="780" spans="1:13" x14ac:dyDescent="0.3">
      <c r="A780" s="102">
        <v>30856</v>
      </c>
      <c r="B780" s="82"/>
      <c r="C780" s="82"/>
      <c r="D780" s="81" t="s">
        <v>1769</v>
      </c>
      <c r="E780" s="81" t="s">
        <v>1767</v>
      </c>
      <c r="F780" s="81" t="s">
        <v>1788</v>
      </c>
      <c r="G780" s="119">
        <v>11021</v>
      </c>
      <c r="H780" s="81">
        <v>11.68</v>
      </c>
      <c r="K780"/>
      <c r="L780"/>
      <c r="M780"/>
    </row>
    <row r="781" spans="1:13" x14ac:dyDescent="0.3">
      <c r="A781" s="102">
        <v>30858</v>
      </c>
      <c r="B781" s="82"/>
      <c r="C781" s="82"/>
      <c r="D781" s="81" t="s">
        <v>1769</v>
      </c>
      <c r="E781" s="81" t="s">
        <v>1767</v>
      </c>
      <c r="F781" s="81" t="s">
        <v>1789</v>
      </c>
      <c r="G781" s="119">
        <v>1760</v>
      </c>
      <c r="H781" s="81">
        <v>30.5</v>
      </c>
      <c r="K781"/>
      <c r="L781"/>
      <c r="M781"/>
    </row>
    <row r="782" spans="1:13" x14ac:dyDescent="0.3">
      <c r="A782" s="102">
        <v>30860</v>
      </c>
      <c r="B782" s="82"/>
      <c r="C782" s="82"/>
      <c r="D782" s="81" t="s">
        <v>1769</v>
      </c>
      <c r="E782" s="81" t="s">
        <v>1767</v>
      </c>
      <c r="F782" s="81" t="s">
        <v>1790</v>
      </c>
      <c r="G782" s="119">
        <v>2052</v>
      </c>
      <c r="H782" s="81">
        <v>46.3</v>
      </c>
      <c r="K782"/>
      <c r="L782"/>
      <c r="M782"/>
    </row>
    <row r="783" spans="1:13" x14ac:dyDescent="0.3">
      <c r="A783" s="102">
        <v>30865</v>
      </c>
      <c r="B783" s="82"/>
      <c r="C783" s="82"/>
      <c r="D783" s="81" t="s">
        <v>1769</v>
      </c>
      <c r="E783" s="81" t="s">
        <v>1767</v>
      </c>
      <c r="F783" s="81" t="s">
        <v>1792</v>
      </c>
      <c r="G783" s="119">
        <v>982</v>
      </c>
      <c r="H783" s="81">
        <v>55.87</v>
      </c>
      <c r="K783"/>
      <c r="L783"/>
      <c r="M783"/>
    </row>
    <row r="784" spans="1:13" x14ac:dyDescent="0.3">
      <c r="A784" s="102">
        <v>30301</v>
      </c>
      <c r="B784" s="82"/>
      <c r="C784" s="82"/>
      <c r="D784" s="81" t="s">
        <v>1793</v>
      </c>
      <c r="E784" s="81" t="s">
        <v>1791</v>
      </c>
      <c r="F784" s="81" t="s">
        <v>1794</v>
      </c>
      <c r="G784" s="119">
        <v>11152</v>
      </c>
      <c r="H784" s="81">
        <v>131.18</v>
      </c>
      <c r="K784"/>
      <c r="L784"/>
      <c r="M784"/>
    </row>
    <row r="785" spans="1:13" x14ac:dyDescent="0.3">
      <c r="A785" s="102">
        <v>30516</v>
      </c>
      <c r="B785" s="82"/>
      <c r="C785" s="82"/>
      <c r="D785" s="81" t="s">
        <v>1793</v>
      </c>
      <c r="E785" s="81" t="s">
        <v>1791</v>
      </c>
      <c r="F785" s="81" t="s">
        <v>1795</v>
      </c>
      <c r="G785" s="119">
        <v>1676</v>
      </c>
      <c r="H785" s="81">
        <v>126.5</v>
      </c>
      <c r="K785"/>
      <c r="L785"/>
      <c r="M785"/>
    </row>
    <row r="786" spans="1:13" x14ac:dyDescent="0.3">
      <c r="A786" s="102">
        <v>30524</v>
      </c>
      <c r="B786" s="82"/>
      <c r="C786" s="82"/>
      <c r="D786" s="81" t="s">
        <v>1793</v>
      </c>
      <c r="E786" s="81" t="s">
        <v>1791</v>
      </c>
      <c r="F786" s="81" t="s">
        <v>1796</v>
      </c>
      <c r="G786" s="119">
        <v>881</v>
      </c>
      <c r="H786" s="81">
        <v>39.6</v>
      </c>
      <c r="K786"/>
      <c r="L786"/>
      <c r="M786"/>
    </row>
    <row r="787" spans="1:13" x14ac:dyDescent="0.3">
      <c r="A787" s="102">
        <v>30526</v>
      </c>
      <c r="B787" s="82"/>
      <c r="C787" s="82"/>
      <c r="D787" s="81" t="s">
        <v>1793</v>
      </c>
      <c r="E787" s="81" t="s">
        <v>1791</v>
      </c>
      <c r="F787" s="81" t="s">
        <v>1797</v>
      </c>
      <c r="G787" s="119">
        <v>540</v>
      </c>
      <c r="H787" s="81">
        <v>40.08</v>
      </c>
      <c r="K787"/>
      <c r="L787"/>
      <c r="M787"/>
    </row>
    <row r="788" spans="1:13" x14ac:dyDescent="0.3">
      <c r="A788" s="102">
        <v>30533</v>
      </c>
      <c r="B788" s="82"/>
      <c r="C788" s="82"/>
      <c r="D788" s="81" t="s">
        <v>1793</v>
      </c>
      <c r="E788" s="81" t="s">
        <v>1791</v>
      </c>
      <c r="F788" s="81" t="s">
        <v>1798</v>
      </c>
      <c r="G788" s="119">
        <v>3779</v>
      </c>
      <c r="H788" s="81">
        <v>18.3</v>
      </c>
      <c r="K788"/>
      <c r="L788"/>
      <c r="M788"/>
    </row>
    <row r="789" spans="1:13" x14ac:dyDescent="0.3">
      <c r="A789" s="102">
        <v>30543</v>
      </c>
      <c r="B789" s="82"/>
      <c r="C789" s="82"/>
      <c r="D789" s="81" t="s">
        <v>1793</v>
      </c>
      <c r="E789" s="81" t="s">
        <v>1791</v>
      </c>
      <c r="F789" s="81" t="s">
        <v>1799</v>
      </c>
      <c r="G789" s="119">
        <v>3392</v>
      </c>
      <c r="H789" s="81">
        <v>104.29</v>
      </c>
      <c r="K789"/>
      <c r="L789"/>
      <c r="M789"/>
    </row>
    <row r="790" spans="1:13" x14ac:dyDescent="0.3">
      <c r="A790" s="102">
        <v>31503</v>
      </c>
      <c r="B790" s="82"/>
      <c r="C790" s="82"/>
      <c r="D790" s="81" t="s">
        <v>1793</v>
      </c>
      <c r="E790" s="81" t="s">
        <v>1791</v>
      </c>
      <c r="F790" s="81" t="s">
        <v>1800</v>
      </c>
      <c r="G790" s="119">
        <v>1918</v>
      </c>
      <c r="H790" s="81">
        <v>33.869999999999997</v>
      </c>
      <c r="K790"/>
      <c r="L790"/>
      <c r="M790"/>
    </row>
    <row r="791" spans="1:13" x14ac:dyDescent="0.3">
      <c r="A791" s="102">
        <v>31527</v>
      </c>
      <c r="B791" s="82"/>
      <c r="C791" s="82"/>
      <c r="D791" s="81" t="s">
        <v>1793</v>
      </c>
      <c r="E791" s="81" t="s">
        <v>1791</v>
      </c>
      <c r="F791" s="81" t="s">
        <v>1801</v>
      </c>
      <c r="G791" s="119">
        <v>2003</v>
      </c>
      <c r="H791" s="81">
        <v>9.32</v>
      </c>
      <c r="K791"/>
      <c r="L791"/>
      <c r="M791"/>
    </row>
    <row r="792" spans="1:13" x14ac:dyDescent="0.3">
      <c r="A792" s="102">
        <v>31531</v>
      </c>
      <c r="B792" s="82"/>
      <c r="C792" s="82"/>
      <c r="D792" s="81" t="s">
        <v>1793</v>
      </c>
      <c r="E792" s="81" t="s">
        <v>1791</v>
      </c>
      <c r="F792" s="81" t="s">
        <v>1802</v>
      </c>
      <c r="G792" s="119">
        <v>1446</v>
      </c>
      <c r="H792" s="81">
        <v>2.89</v>
      </c>
      <c r="K792"/>
      <c r="L792"/>
      <c r="M792"/>
    </row>
    <row r="793" spans="1:13" x14ac:dyDescent="0.3">
      <c r="A793" s="102">
        <v>32001</v>
      </c>
      <c r="B793" s="82"/>
      <c r="C793" s="82"/>
      <c r="D793" s="81" t="s">
        <v>1793</v>
      </c>
      <c r="E793" s="81" t="s">
        <v>1791</v>
      </c>
      <c r="F793" s="81" t="s">
        <v>1803</v>
      </c>
      <c r="G793" s="119">
        <v>2995</v>
      </c>
      <c r="H793" s="81">
        <v>243.87</v>
      </c>
      <c r="K793"/>
      <c r="L793"/>
      <c r="M793"/>
    </row>
    <row r="794" spans="1:13" x14ac:dyDescent="0.3">
      <c r="A794" s="102">
        <v>32002</v>
      </c>
      <c r="B794" s="82"/>
      <c r="C794" s="82"/>
      <c r="D794" s="81" t="s">
        <v>1793</v>
      </c>
      <c r="E794" s="81" t="s">
        <v>1791</v>
      </c>
      <c r="F794" s="81" t="s">
        <v>1804</v>
      </c>
      <c r="G794" s="119">
        <v>2004</v>
      </c>
      <c r="H794" s="81">
        <v>143.66</v>
      </c>
      <c r="K794"/>
      <c r="L794"/>
      <c r="M794"/>
    </row>
    <row r="795" spans="1:13" x14ac:dyDescent="0.3">
      <c r="A795" s="102">
        <v>32003</v>
      </c>
      <c r="B795" s="82"/>
      <c r="C795" s="82"/>
      <c r="D795" s="81" t="s">
        <v>1793</v>
      </c>
      <c r="E795" s="81" t="s">
        <v>1791</v>
      </c>
      <c r="F795" s="81" t="s">
        <v>1805</v>
      </c>
      <c r="G795" s="119">
        <v>1981</v>
      </c>
      <c r="H795" s="81">
        <v>3.84</v>
      </c>
      <c r="K795"/>
      <c r="L795"/>
      <c r="M795"/>
    </row>
    <row r="796" spans="1:13" x14ac:dyDescent="0.3">
      <c r="A796" s="102">
        <v>32004</v>
      </c>
      <c r="B796" s="82"/>
      <c r="C796" s="82"/>
      <c r="D796" s="81" t="s">
        <v>1793</v>
      </c>
      <c r="E796" s="81" t="s">
        <v>1791</v>
      </c>
      <c r="F796" s="81" t="s">
        <v>1806</v>
      </c>
      <c r="G796" s="119">
        <v>1493</v>
      </c>
      <c r="H796" s="81">
        <v>55.62</v>
      </c>
      <c r="K796"/>
      <c r="L796"/>
      <c r="M796"/>
    </row>
    <row r="797" spans="1:13" x14ac:dyDescent="0.3">
      <c r="A797" s="102">
        <v>32005</v>
      </c>
      <c r="B797" s="82"/>
      <c r="C797" s="82"/>
      <c r="D797" s="81" t="s">
        <v>1793</v>
      </c>
      <c r="E797" s="81" t="s">
        <v>1791</v>
      </c>
      <c r="F797" s="81" t="s">
        <v>1807</v>
      </c>
      <c r="G797" s="119">
        <v>1797</v>
      </c>
      <c r="H797" s="81">
        <v>101.66</v>
      </c>
      <c r="K797"/>
      <c r="L797"/>
      <c r="M797"/>
    </row>
    <row r="798" spans="1:13" x14ac:dyDescent="0.3">
      <c r="A798" s="102">
        <v>32008</v>
      </c>
      <c r="B798" s="82"/>
      <c r="C798" s="82"/>
      <c r="D798" s="81" t="s">
        <v>1793</v>
      </c>
      <c r="E798" s="81" t="s">
        <v>1791</v>
      </c>
      <c r="F798" s="81" t="s">
        <v>1808</v>
      </c>
      <c r="G798" s="119">
        <v>5373</v>
      </c>
      <c r="H798" s="81">
        <v>55.97</v>
      </c>
      <c r="K798"/>
      <c r="L798"/>
      <c r="M798"/>
    </row>
    <row r="799" spans="1:13" x14ac:dyDescent="0.3">
      <c r="A799" s="102">
        <v>32009</v>
      </c>
      <c r="B799" s="82"/>
      <c r="C799" s="82"/>
      <c r="D799" s="81" t="s">
        <v>1793</v>
      </c>
      <c r="E799" s="81" t="s">
        <v>1791</v>
      </c>
      <c r="F799" s="81" t="s">
        <v>1809</v>
      </c>
      <c r="G799" s="119">
        <v>1849</v>
      </c>
      <c r="H799" s="81">
        <v>51.82</v>
      </c>
      <c r="K799"/>
      <c r="L799"/>
      <c r="M799"/>
    </row>
    <row r="800" spans="1:13" x14ac:dyDescent="0.3">
      <c r="A800" s="102">
        <v>32010</v>
      </c>
      <c r="B800" s="82"/>
      <c r="C800" s="82"/>
      <c r="D800" s="81" t="s">
        <v>1793</v>
      </c>
      <c r="E800" s="81" t="s">
        <v>1791</v>
      </c>
      <c r="F800" s="81" t="s">
        <v>1810</v>
      </c>
      <c r="G800" s="119">
        <v>1054</v>
      </c>
      <c r="H800" s="81">
        <v>29.44</v>
      </c>
      <c r="K800"/>
      <c r="L800"/>
      <c r="M800"/>
    </row>
    <row r="801" spans="1:13" x14ac:dyDescent="0.3">
      <c r="A801" s="102">
        <v>32011</v>
      </c>
      <c r="B801" s="82"/>
      <c r="C801" s="82"/>
      <c r="D801" s="81" t="s">
        <v>1793</v>
      </c>
      <c r="E801" s="81" t="s">
        <v>1791</v>
      </c>
      <c r="F801" s="81" t="s">
        <v>1811</v>
      </c>
      <c r="G801" s="119">
        <v>1181</v>
      </c>
      <c r="H801" s="81">
        <v>69.7</v>
      </c>
      <c r="K801"/>
      <c r="L801"/>
      <c r="M801"/>
    </row>
    <row r="802" spans="1:13" x14ac:dyDescent="0.3">
      <c r="A802" s="102">
        <v>32013</v>
      </c>
      <c r="B802" s="82"/>
      <c r="C802" s="82"/>
      <c r="D802" s="81" t="s">
        <v>1793</v>
      </c>
      <c r="E802" s="81" t="s">
        <v>1791</v>
      </c>
      <c r="F802" s="81" t="s">
        <v>1812</v>
      </c>
      <c r="G802" s="119">
        <v>4118</v>
      </c>
      <c r="H802" s="81">
        <v>45.96</v>
      </c>
      <c r="K802"/>
      <c r="L802"/>
      <c r="M802"/>
    </row>
    <row r="803" spans="1:13" x14ac:dyDescent="0.3">
      <c r="A803" s="102">
        <v>32014</v>
      </c>
      <c r="B803" s="82"/>
      <c r="C803" s="82"/>
      <c r="D803" s="81" t="s">
        <v>1793</v>
      </c>
      <c r="E803" s="81" t="s">
        <v>1791</v>
      </c>
      <c r="F803" s="81" t="s">
        <v>1813</v>
      </c>
      <c r="G803" s="119">
        <v>2298</v>
      </c>
      <c r="H803" s="81">
        <v>34.92</v>
      </c>
      <c r="K803"/>
      <c r="L803"/>
      <c r="M803"/>
    </row>
    <row r="804" spans="1:13" x14ac:dyDescent="0.3">
      <c r="A804" s="102">
        <v>32015</v>
      </c>
      <c r="B804" s="82"/>
      <c r="C804" s="82"/>
      <c r="D804" s="81" t="s">
        <v>1793</v>
      </c>
      <c r="E804" s="81" t="s">
        <v>1791</v>
      </c>
      <c r="F804" s="81" t="s">
        <v>1814</v>
      </c>
      <c r="G804" s="119">
        <v>1389</v>
      </c>
      <c r="H804" s="81">
        <v>19.57</v>
      </c>
      <c r="K804"/>
      <c r="L804"/>
      <c r="M804"/>
    </row>
    <row r="805" spans="1:13" x14ac:dyDescent="0.3">
      <c r="A805" s="102">
        <v>32016</v>
      </c>
      <c r="B805" s="82"/>
      <c r="C805" s="82"/>
      <c r="D805" s="81" t="s">
        <v>1793</v>
      </c>
      <c r="E805" s="81" t="s">
        <v>1791</v>
      </c>
      <c r="F805" s="81" t="s">
        <v>1815</v>
      </c>
      <c r="G805" s="119">
        <v>4367</v>
      </c>
      <c r="H805" s="81">
        <v>5.42</v>
      </c>
      <c r="K805"/>
      <c r="L805"/>
      <c r="M805"/>
    </row>
    <row r="806" spans="1:13" x14ac:dyDescent="0.3">
      <c r="A806" s="102">
        <v>32017</v>
      </c>
      <c r="B806" s="82"/>
      <c r="C806" s="82"/>
      <c r="D806" s="81" t="s">
        <v>1793</v>
      </c>
      <c r="E806" s="81" t="s">
        <v>1791</v>
      </c>
      <c r="F806" s="81" t="s">
        <v>1816</v>
      </c>
      <c r="G806" s="119">
        <v>3416</v>
      </c>
      <c r="H806" s="81">
        <v>33.880000000000003</v>
      </c>
      <c r="K806"/>
      <c r="L806"/>
      <c r="M806"/>
    </row>
    <row r="807" spans="1:13" x14ac:dyDescent="0.3">
      <c r="A807" s="102">
        <v>32018</v>
      </c>
      <c r="B807" s="82"/>
      <c r="C807" s="82"/>
      <c r="D807" s="81" t="s">
        <v>1793</v>
      </c>
      <c r="E807" s="81" t="s">
        <v>1791</v>
      </c>
      <c r="F807" s="81" t="s">
        <v>1818</v>
      </c>
      <c r="G807" s="119">
        <v>1651</v>
      </c>
      <c r="H807" s="81">
        <v>20.29</v>
      </c>
      <c r="K807"/>
      <c r="L807"/>
      <c r="M807"/>
    </row>
    <row r="808" spans="1:13" x14ac:dyDescent="0.3">
      <c r="A808" s="102">
        <v>32202</v>
      </c>
      <c r="B808" s="82"/>
      <c r="C808" s="82"/>
      <c r="D808" s="81" t="s">
        <v>1819</v>
      </c>
      <c r="E808" s="81" t="s">
        <v>1817</v>
      </c>
      <c r="F808" s="81" t="s">
        <v>1820</v>
      </c>
      <c r="G808" s="119">
        <v>1021</v>
      </c>
      <c r="H808" s="81">
        <v>6.88</v>
      </c>
      <c r="K808"/>
      <c r="L808"/>
      <c r="M808"/>
    </row>
    <row r="809" spans="1:13" x14ac:dyDescent="0.3">
      <c r="A809" s="102">
        <v>32203</v>
      </c>
      <c r="B809" s="82"/>
      <c r="C809" s="82"/>
      <c r="D809" s="81" t="s">
        <v>1819</v>
      </c>
      <c r="E809" s="81" t="s">
        <v>1817</v>
      </c>
      <c r="F809" s="81" t="s">
        <v>1821</v>
      </c>
      <c r="G809" s="119">
        <v>1575</v>
      </c>
      <c r="H809" s="81">
        <v>47.57</v>
      </c>
      <c r="K809"/>
      <c r="L809"/>
      <c r="M809"/>
    </row>
    <row r="810" spans="1:13" x14ac:dyDescent="0.3">
      <c r="A810" s="102">
        <v>32206</v>
      </c>
      <c r="B810" s="82"/>
      <c r="C810" s="82"/>
      <c r="D810" s="81" t="s">
        <v>1819</v>
      </c>
      <c r="E810" s="81" t="s">
        <v>1817</v>
      </c>
      <c r="F810" s="81" t="s">
        <v>1822</v>
      </c>
      <c r="G810" s="119">
        <v>1194</v>
      </c>
      <c r="H810" s="81">
        <v>24.98</v>
      </c>
      <c r="K810"/>
      <c r="L810"/>
      <c r="M810"/>
    </row>
    <row r="811" spans="1:13" x14ac:dyDescent="0.3">
      <c r="A811" s="102">
        <v>32207</v>
      </c>
      <c r="B811" s="82"/>
      <c r="C811" s="82"/>
      <c r="D811" s="81" t="s">
        <v>1819</v>
      </c>
      <c r="E811" s="81" t="s">
        <v>1817</v>
      </c>
      <c r="F811" s="81" t="s">
        <v>1823</v>
      </c>
      <c r="G811" s="119">
        <v>2697</v>
      </c>
      <c r="H811" s="81">
        <v>44.26</v>
      </c>
      <c r="K811"/>
      <c r="L811"/>
      <c r="M811"/>
    </row>
    <row r="812" spans="1:13" x14ac:dyDescent="0.3">
      <c r="A812" s="102">
        <v>32209</v>
      </c>
      <c r="B812" s="82"/>
      <c r="C812" s="82"/>
      <c r="D812" s="81" t="s">
        <v>1819</v>
      </c>
      <c r="E812" s="81" t="s">
        <v>1817</v>
      </c>
      <c r="F812" s="81" t="s">
        <v>1824</v>
      </c>
      <c r="G812" s="119">
        <v>1492</v>
      </c>
      <c r="H812" s="81">
        <v>48.9</v>
      </c>
      <c r="K812"/>
      <c r="L812"/>
      <c r="M812"/>
    </row>
    <row r="813" spans="1:13" x14ac:dyDescent="0.3">
      <c r="A813" s="102">
        <v>32210</v>
      </c>
      <c r="B813" s="82"/>
      <c r="C813" s="82"/>
      <c r="D813" s="81" t="s">
        <v>1819</v>
      </c>
      <c r="E813" s="81" t="s">
        <v>1817</v>
      </c>
      <c r="F813" s="81" t="s">
        <v>1825</v>
      </c>
      <c r="G813" s="119">
        <v>1094</v>
      </c>
      <c r="H813" s="81">
        <v>35.380000000000003</v>
      </c>
      <c r="K813"/>
      <c r="L813"/>
      <c r="M813"/>
    </row>
    <row r="814" spans="1:13" x14ac:dyDescent="0.3">
      <c r="A814" s="102">
        <v>32214</v>
      </c>
      <c r="B814" s="82"/>
      <c r="C814" s="82"/>
      <c r="D814" s="81" t="s">
        <v>1819</v>
      </c>
      <c r="E814" s="81" t="s">
        <v>1817</v>
      </c>
      <c r="F814" s="81" t="s">
        <v>3024</v>
      </c>
      <c r="G814" s="119">
        <v>927</v>
      </c>
      <c r="H814" s="81">
        <v>29.74</v>
      </c>
      <c r="K814"/>
      <c r="L814"/>
      <c r="M814"/>
    </row>
    <row r="815" spans="1:13" x14ac:dyDescent="0.3">
      <c r="A815" s="102">
        <v>32217</v>
      </c>
      <c r="B815" s="82"/>
      <c r="C815" s="82"/>
      <c r="D815" s="81" t="s">
        <v>1819</v>
      </c>
      <c r="E815" s="81" t="s">
        <v>1817</v>
      </c>
      <c r="F815" s="81" t="s">
        <v>1826</v>
      </c>
      <c r="G815" s="119">
        <v>1397</v>
      </c>
      <c r="H815" s="81">
        <v>43.3</v>
      </c>
      <c r="K815"/>
      <c r="L815"/>
      <c r="M815"/>
    </row>
    <row r="816" spans="1:13" x14ac:dyDescent="0.3">
      <c r="A816" s="102">
        <v>32219</v>
      </c>
      <c r="B816" s="82"/>
      <c r="C816" s="82"/>
      <c r="D816" s="81" t="s">
        <v>1819</v>
      </c>
      <c r="E816" s="81" t="s">
        <v>1817</v>
      </c>
      <c r="F816" s="81" t="s">
        <v>1827</v>
      </c>
      <c r="G816" s="119">
        <v>2656</v>
      </c>
      <c r="H816" s="81">
        <v>55.53</v>
      </c>
      <c r="K816"/>
      <c r="L816"/>
      <c r="M816"/>
    </row>
    <row r="817" spans="1:13" x14ac:dyDescent="0.3">
      <c r="A817" s="102">
        <v>32220</v>
      </c>
      <c r="B817" s="82"/>
      <c r="C817" s="82"/>
      <c r="D817" s="81" t="s">
        <v>1819</v>
      </c>
      <c r="E817" s="81" t="s">
        <v>1817</v>
      </c>
      <c r="F817" s="81" t="s">
        <v>1828</v>
      </c>
      <c r="G817" s="119">
        <v>5316</v>
      </c>
      <c r="H817" s="81">
        <v>46.06</v>
      </c>
      <c r="K817"/>
      <c r="L817"/>
      <c r="M817"/>
    </row>
    <row r="818" spans="1:13" x14ac:dyDescent="0.3">
      <c r="A818" s="102">
        <v>32221</v>
      </c>
      <c r="B818" s="82"/>
      <c r="C818" s="82"/>
      <c r="D818" s="81" t="s">
        <v>1819</v>
      </c>
      <c r="E818" s="81" t="s">
        <v>1817</v>
      </c>
      <c r="F818" s="81" t="s">
        <v>1829</v>
      </c>
      <c r="G818" s="119">
        <v>1287</v>
      </c>
      <c r="H818" s="81">
        <v>32.47</v>
      </c>
      <c r="K818"/>
      <c r="L818"/>
      <c r="M818"/>
    </row>
    <row r="819" spans="1:13" x14ac:dyDescent="0.3">
      <c r="A819" s="102">
        <v>32222</v>
      </c>
      <c r="B819" s="82"/>
      <c r="C819" s="82"/>
      <c r="D819" s="81" t="s">
        <v>1819</v>
      </c>
      <c r="E819" s="81" t="s">
        <v>1817</v>
      </c>
      <c r="F819" s="81" t="s">
        <v>1830</v>
      </c>
      <c r="G819" s="119">
        <v>491</v>
      </c>
      <c r="H819" s="81">
        <v>42.7</v>
      </c>
      <c r="K819"/>
      <c r="L819"/>
      <c r="M819"/>
    </row>
    <row r="820" spans="1:13" x14ac:dyDescent="0.3">
      <c r="A820" s="102">
        <v>32223</v>
      </c>
      <c r="B820" s="82"/>
      <c r="C820" s="82"/>
      <c r="D820" s="81" t="s">
        <v>1819</v>
      </c>
      <c r="E820" s="81" t="s">
        <v>1817</v>
      </c>
      <c r="F820" s="81" t="s">
        <v>1832</v>
      </c>
      <c r="G820" s="119">
        <v>909</v>
      </c>
      <c r="H820" s="81">
        <v>25.57</v>
      </c>
      <c r="K820"/>
      <c r="L820"/>
      <c r="M820"/>
    </row>
    <row r="821" spans="1:13" x14ac:dyDescent="0.3">
      <c r="A821" s="102">
        <v>41101</v>
      </c>
      <c r="B821" s="82"/>
      <c r="C821" s="82"/>
      <c r="D821" s="81" t="s">
        <v>1833</v>
      </c>
      <c r="E821" s="81" t="s">
        <v>1831</v>
      </c>
      <c r="F821" s="81" t="s">
        <v>1834</v>
      </c>
      <c r="G821" s="119">
        <v>1279</v>
      </c>
      <c r="H821" s="81">
        <v>20.239999999999998</v>
      </c>
      <c r="K821"/>
      <c r="L821"/>
      <c r="M821"/>
    </row>
    <row r="822" spans="1:13" x14ac:dyDescent="0.3">
      <c r="A822" s="102">
        <v>41102</v>
      </c>
      <c r="B822" s="82"/>
      <c r="C822" s="82"/>
      <c r="D822" s="81" t="s">
        <v>1833</v>
      </c>
      <c r="E822" s="81" t="s">
        <v>1831</v>
      </c>
      <c r="F822" s="81" t="s">
        <v>1835</v>
      </c>
      <c r="G822" s="119">
        <v>1518</v>
      </c>
      <c r="H822" s="81">
        <v>12.01</v>
      </c>
      <c r="K822"/>
      <c r="L822"/>
      <c r="M822"/>
    </row>
    <row r="823" spans="1:13" x14ac:dyDescent="0.3">
      <c r="A823" s="102">
        <v>41103</v>
      </c>
      <c r="B823" s="82"/>
      <c r="C823" s="82"/>
      <c r="D823" s="81" t="s">
        <v>1833</v>
      </c>
      <c r="E823" s="81" t="s">
        <v>1831</v>
      </c>
      <c r="F823" s="81" t="s">
        <v>1836</v>
      </c>
      <c r="G823" s="119">
        <v>1789</v>
      </c>
      <c r="H823" s="81">
        <v>15.71</v>
      </c>
      <c r="K823"/>
      <c r="L823"/>
      <c r="M823"/>
    </row>
    <row r="824" spans="1:13" x14ac:dyDescent="0.3">
      <c r="A824" s="102">
        <v>41104</v>
      </c>
      <c r="B824" s="82"/>
      <c r="C824" s="82"/>
      <c r="D824" s="81" t="s">
        <v>1833</v>
      </c>
      <c r="E824" s="81" t="s">
        <v>1831</v>
      </c>
      <c r="F824" s="81" t="s">
        <v>1837</v>
      </c>
      <c r="G824" s="119">
        <v>963</v>
      </c>
      <c r="H824" s="81">
        <v>31.27</v>
      </c>
      <c r="K824"/>
      <c r="L824"/>
      <c r="M824"/>
    </row>
    <row r="825" spans="1:13" x14ac:dyDescent="0.3">
      <c r="A825" s="102">
        <v>41105</v>
      </c>
      <c r="B825" s="82"/>
      <c r="C825" s="82"/>
      <c r="D825" s="81" t="s">
        <v>1833</v>
      </c>
      <c r="E825" s="81" t="s">
        <v>1831</v>
      </c>
      <c r="F825" s="81" t="s">
        <v>1838</v>
      </c>
      <c r="G825" s="119">
        <v>2904</v>
      </c>
      <c r="H825" s="81">
        <v>18.420000000000002</v>
      </c>
      <c r="K825"/>
      <c r="L825"/>
      <c r="M825"/>
    </row>
    <row r="826" spans="1:13" x14ac:dyDescent="0.3">
      <c r="A826" s="102">
        <v>41106</v>
      </c>
      <c r="B826" s="82"/>
      <c r="C826" s="82"/>
      <c r="D826" s="81" t="s">
        <v>1833</v>
      </c>
      <c r="E826" s="81" t="s">
        <v>1831</v>
      </c>
      <c r="F826" s="81" t="s">
        <v>1839</v>
      </c>
      <c r="G826" s="119">
        <v>3205</v>
      </c>
      <c r="H826" s="81">
        <v>14.61</v>
      </c>
      <c r="K826"/>
      <c r="L826"/>
      <c r="M826"/>
    </row>
    <row r="827" spans="1:13" x14ac:dyDescent="0.3">
      <c r="A827" s="102">
        <v>41107</v>
      </c>
      <c r="B827" s="82"/>
      <c r="C827" s="82"/>
      <c r="D827" s="81" t="s">
        <v>1833</v>
      </c>
      <c r="E827" s="81" t="s">
        <v>1831</v>
      </c>
      <c r="F827" s="81" t="s">
        <v>1840</v>
      </c>
      <c r="G827" s="119">
        <v>952</v>
      </c>
      <c r="H827" s="81">
        <v>8.35</v>
      </c>
      <c r="K827"/>
      <c r="L827"/>
      <c r="M827"/>
    </row>
    <row r="828" spans="1:13" x14ac:dyDescent="0.3">
      <c r="A828" s="102">
        <v>41108</v>
      </c>
      <c r="B828" s="82"/>
      <c r="C828" s="82"/>
      <c r="D828" s="81" t="s">
        <v>1833</v>
      </c>
      <c r="E828" s="81" t="s">
        <v>1831</v>
      </c>
      <c r="F828" s="81" t="s">
        <v>1841</v>
      </c>
      <c r="G828" s="119">
        <v>2323</v>
      </c>
      <c r="H828" s="81">
        <v>39.9</v>
      </c>
      <c r="K828"/>
      <c r="L828"/>
      <c r="M828"/>
    </row>
    <row r="829" spans="1:13" x14ac:dyDescent="0.3">
      <c r="A829" s="102">
        <v>41109</v>
      </c>
      <c r="B829" s="82"/>
      <c r="C829" s="82"/>
      <c r="D829" s="81" t="s">
        <v>1833</v>
      </c>
      <c r="E829" s="81" t="s">
        <v>1831</v>
      </c>
      <c r="F829" s="81" t="s">
        <v>1842</v>
      </c>
      <c r="G829" s="119">
        <v>2501</v>
      </c>
      <c r="H829" s="81">
        <v>12.32</v>
      </c>
      <c r="K829"/>
      <c r="L829"/>
      <c r="M829"/>
    </row>
    <row r="830" spans="1:13" x14ac:dyDescent="0.3">
      <c r="A830" s="102">
        <v>41111</v>
      </c>
      <c r="B830" s="82"/>
      <c r="C830" s="82"/>
      <c r="D830" s="81" t="s">
        <v>1833</v>
      </c>
      <c r="E830" s="81" t="s">
        <v>1831</v>
      </c>
      <c r="F830" s="81" t="s">
        <v>1843</v>
      </c>
      <c r="G830" s="119">
        <v>4953</v>
      </c>
      <c r="H830" s="81">
        <v>14.03</v>
      </c>
      <c r="K830"/>
      <c r="L830"/>
      <c r="M830"/>
    </row>
    <row r="831" spans="1:13" x14ac:dyDescent="0.3">
      <c r="A831" s="102">
        <v>41112</v>
      </c>
      <c r="B831" s="82"/>
      <c r="C831" s="82"/>
      <c r="D831" s="81" t="s">
        <v>1833</v>
      </c>
      <c r="E831" s="81" t="s">
        <v>1831</v>
      </c>
      <c r="F831" s="81" t="s">
        <v>1844</v>
      </c>
      <c r="G831" s="119">
        <v>1720</v>
      </c>
      <c r="H831" s="81">
        <v>28.85</v>
      </c>
      <c r="K831"/>
      <c r="L831"/>
      <c r="M831"/>
    </row>
    <row r="832" spans="1:13" x14ac:dyDescent="0.3">
      <c r="A832" s="102">
        <v>41113</v>
      </c>
      <c r="B832" s="82"/>
      <c r="C832" s="82"/>
      <c r="D832" s="81" t="s">
        <v>1833</v>
      </c>
      <c r="E832" s="81" t="s">
        <v>1831</v>
      </c>
      <c r="F832" s="81" t="s">
        <v>1845</v>
      </c>
      <c r="G832" s="119">
        <v>1820</v>
      </c>
      <c r="H832" s="81">
        <v>24.86</v>
      </c>
      <c r="K832"/>
      <c r="L832"/>
      <c r="M832"/>
    </row>
    <row r="833" spans="1:13" x14ac:dyDescent="0.3">
      <c r="A833" s="102">
        <v>41114</v>
      </c>
      <c r="B833" s="82"/>
      <c r="C833" s="82"/>
      <c r="D833" s="81" t="s">
        <v>1833</v>
      </c>
      <c r="E833" s="81" t="s">
        <v>1831</v>
      </c>
      <c r="F833" s="81" t="s">
        <v>1846</v>
      </c>
      <c r="G833" s="119">
        <v>3740</v>
      </c>
      <c r="H833" s="81">
        <v>35.130000000000003</v>
      </c>
      <c r="K833"/>
      <c r="L833"/>
      <c r="M833"/>
    </row>
    <row r="834" spans="1:13" x14ac:dyDescent="0.3">
      <c r="A834" s="102">
        <v>41115</v>
      </c>
      <c r="B834" s="82"/>
      <c r="C834" s="82"/>
      <c r="D834" s="81" t="s">
        <v>1833</v>
      </c>
      <c r="E834" s="81" t="s">
        <v>1831</v>
      </c>
      <c r="F834" s="81" t="s">
        <v>1847</v>
      </c>
      <c r="G834" s="119">
        <v>1687</v>
      </c>
      <c r="H834" s="81">
        <v>40.92</v>
      </c>
      <c r="K834"/>
      <c r="L834"/>
      <c r="M834"/>
    </row>
    <row r="835" spans="1:13" x14ac:dyDescent="0.3">
      <c r="A835" s="102">
        <v>41116</v>
      </c>
      <c r="B835" s="82"/>
      <c r="C835" s="82"/>
      <c r="D835" s="81" t="s">
        <v>1833</v>
      </c>
      <c r="E835" s="81" t="s">
        <v>1831</v>
      </c>
      <c r="F835" s="81" t="s">
        <v>1848</v>
      </c>
      <c r="G835" s="119">
        <v>8808</v>
      </c>
      <c r="H835" s="81">
        <v>26.46</v>
      </c>
      <c r="K835"/>
      <c r="L835"/>
      <c r="M835"/>
    </row>
    <row r="836" spans="1:13" x14ac:dyDescent="0.3">
      <c r="A836" s="102">
        <v>41117</v>
      </c>
      <c r="B836" s="82"/>
      <c r="C836" s="82"/>
      <c r="D836" s="81" t="s">
        <v>1833</v>
      </c>
      <c r="E836" s="81" t="s">
        <v>1831</v>
      </c>
      <c r="F836" s="81" t="s">
        <v>1849</v>
      </c>
      <c r="G836" s="119">
        <v>1012</v>
      </c>
      <c r="H836" s="81">
        <v>13.75</v>
      </c>
      <c r="K836"/>
      <c r="L836"/>
      <c r="M836"/>
    </row>
    <row r="837" spans="1:13" x14ac:dyDescent="0.3">
      <c r="A837" s="102">
        <v>41118</v>
      </c>
      <c r="B837" s="82"/>
      <c r="C837" s="82"/>
      <c r="D837" s="81" t="s">
        <v>1833</v>
      </c>
      <c r="E837" s="81" t="s">
        <v>1831</v>
      </c>
      <c r="F837" s="81" t="s">
        <v>1850</v>
      </c>
      <c r="G837" s="119">
        <v>4323</v>
      </c>
      <c r="H837" s="81">
        <v>32.630000000000003</v>
      </c>
      <c r="K837"/>
      <c r="L837"/>
      <c r="M837"/>
    </row>
    <row r="838" spans="1:13" x14ac:dyDescent="0.3">
      <c r="A838" s="102">
        <v>41120</v>
      </c>
      <c r="B838" s="82"/>
      <c r="C838" s="82"/>
      <c r="D838" s="81" t="s">
        <v>1833</v>
      </c>
      <c r="E838" s="81" t="s">
        <v>1831</v>
      </c>
      <c r="F838" s="81" t="s">
        <v>1851</v>
      </c>
      <c r="G838" s="119">
        <v>4385</v>
      </c>
      <c r="H838" s="81">
        <v>7.09</v>
      </c>
      <c r="K838"/>
      <c r="L838"/>
      <c r="M838"/>
    </row>
    <row r="839" spans="1:13" x14ac:dyDescent="0.3">
      <c r="A839" s="102">
        <v>41121</v>
      </c>
      <c r="B839" s="82"/>
      <c r="C839" s="82"/>
      <c r="D839" s="81" t="s">
        <v>1833</v>
      </c>
      <c r="E839" s="81" t="s">
        <v>1831</v>
      </c>
      <c r="F839" s="81" t="s">
        <v>1852</v>
      </c>
      <c r="G839" s="119">
        <v>735</v>
      </c>
      <c r="H839" s="81">
        <v>13.12</v>
      </c>
      <c r="K839"/>
      <c r="L839"/>
      <c r="M839"/>
    </row>
    <row r="840" spans="1:13" x14ac:dyDescent="0.3">
      <c r="A840" s="102">
        <v>41122</v>
      </c>
      <c r="B840" s="82"/>
      <c r="C840" s="82"/>
      <c r="D840" s="81" t="s">
        <v>1833</v>
      </c>
      <c r="E840" s="81" t="s">
        <v>1831</v>
      </c>
      <c r="F840" s="81" t="s">
        <v>1853</v>
      </c>
      <c r="G840" s="119">
        <v>915</v>
      </c>
      <c r="H840" s="81">
        <v>28.98</v>
      </c>
      <c r="K840"/>
      <c r="L840"/>
      <c r="M840"/>
    </row>
    <row r="841" spans="1:13" x14ac:dyDescent="0.3">
      <c r="A841" s="102">
        <v>41123</v>
      </c>
      <c r="B841" s="82"/>
      <c r="C841" s="82"/>
      <c r="D841" s="81" t="s">
        <v>1833</v>
      </c>
      <c r="E841" s="81" t="s">
        <v>1831</v>
      </c>
      <c r="F841" s="81" t="s">
        <v>1854</v>
      </c>
      <c r="G841" s="119">
        <v>1750</v>
      </c>
      <c r="H841" s="81">
        <v>19</v>
      </c>
      <c r="K841"/>
      <c r="L841"/>
      <c r="M841"/>
    </row>
    <row r="842" spans="1:13" x14ac:dyDescent="0.3">
      <c r="A842" s="102">
        <v>41124</v>
      </c>
      <c r="B842" s="82"/>
      <c r="C842" s="82"/>
      <c r="D842" s="81" t="s">
        <v>1833</v>
      </c>
      <c r="E842" s="81" t="s">
        <v>1831</v>
      </c>
      <c r="F842" s="81" t="s">
        <v>1855</v>
      </c>
      <c r="G842" s="119">
        <v>5351</v>
      </c>
      <c r="H842" s="81">
        <v>18.79</v>
      </c>
      <c r="K842"/>
      <c r="L842"/>
      <c r="M842"/>
    </row>
    <row r="843" spans="1:13" x14ac:dyDescent="0.3">
      <c r="A843" s="102">
        <v>41125</v>
      </c>
      <c r="B843" s="82"/>
      <c r="C843" s="82"/>
      <c r="D843" s="81" t="s">
        <v>1833</v>
      </c>
      <c r="E843" s="81" t="s">
        <v>1831</v>
      </c>
      <c r="F843" s="81" t="s">
        <v>1856</v>
      </c>
      <c r="G843" s="119">
        <v>2855</v>
      </c>
      <c r="H843" s="81">
        <v>46.69</v>
      </c>
      <c r="K843"/>
      <c r="L843"/>
      <c r="M843"/>
    </row>
    <row r="844" spans="1:13" x14ac:dyDescent="0.3">
      <c r="A844" s="102">
        <v>41126</v>
      </c>
      <c r="B844" s="82"/>
      <c r="C844" s="82"/>
      <c r="D844" s="81" t="s">
        <v>1833</v>
      </c>
      <c r="E844" s="81" t="s">
        <v>1831</v>
      </c>
      <c r="F844" s="81" t="s">
        <v>1858</v>
      </c>
      <c r="G844" s="119">
        <v>1511</v>
      </c>
      <c r="H844" s="81">
        <v>19.12</v>
      </c>
      <c r="K844"/>
      <c r="L844"/>
      <c r="M844"/>
    </row>
    <row r="845" spans="1:13" x14ac:dyDescent="0.3">
      <c r="A845" s="102">
        <v>40606</v>
      </c>
      <c r="B845" s="82"/>
      <c r="C845" s="82"/>
      <c r="D845" s="81" t="s">
        <v>1859</v>
      </c>
      <c r="E845" s="81" t="s">
        <v>1857</v>
      </c>
      <c r="F845" s="81" t="s">
        <v>1860</v>
      </c>
      <c r="G845" s="119">
        <v>608</v>
      </c>
      <c r="H845" s="81">
        <v>17.2</v>
      </c>
      <c r="K845"/>
      <c r="L845"/>
      <c r="M845"/>
    </row>
    <row r="846" spans="1:13" x14ac:dyDescent="0.3">
      <c r="A846" s="102">
        <v>40608</v>
      </c>
      <c r="B846" s="82"/>
      <c r="C846" s="82"/>
      <c r="D846" s="81" t="s">
        <v>1859</v>
      </c>
      <c r="E846" s="81" t="s">
        <v>1857</v>
      </c>
      <c r="F846" s="81" t="s">
        <v>1861</v>
      </c>
      <c r="G846" s="119">
        <v>3086</v>
      </c>
      <c r="H846" s="81">
        <v>73.38</v>
      </c>
      <c r="K846"/>
      <c r="L846"/>
      <c r="M846"/>
    </row>
    <row r="847" spans="1:13" x14ac:dyDescent="0.3">
      <c r="A847" s="102">
        <v>40611</v>
      </c>
      <c r="B847" s="82"/>
      <c r="C847" s="82"/>
      <c r="D847" s="81" t="s">
        <v>1859</v>
      </c>
      <c r="E847" s="81" t="s">
        <v>1857</v>
      </c>
      <c r="F847" s="81" t="s">
        <v>1862</v>
      </c>
      <c r="G847" s="119">
        <v>1571</v>
      </c>
      <c r="H847" s="81">
        <v>76.31</v>
      </c>
      <c r="K847"/>
      <c r="L847"/>
      <c r="M847"/>
    </row>
    <row r="848" spans="1:13" x14ac:dyDescent="0.3">
      <c r="A848" s="102">
        <v>40613</v>
      </c>
      <c r="B848" s="82"/>
      <c r="C848" s="82"/>
      <c r="D848" s="81" t="s">
        <v>1859</v>
      </c>
      <c r="E848" s="81" t="s">
        <v>1857</v>
      </c>
      <c r="F848" s="81" t="s">
        <v>1863</v>
      </c>
      <c r="G848" s="119">
        <v>1018</v>
      </c>
      <c r="H848" s="81">
        <v>22.72</v>
      </c>
      <c r="K848"/>
      <c r="L848"/>
      <c r="M848"/>
    </row>
    <row r="849" spans="1:13" x14ac:dyDescent="0.3">
      <c r="A849" s="102">
        <v>40617</v>
      </c>
      <c r="B849" s="82"/>
      <c r="C849" s="82"/>
      <c r="D849" s="81" t="s">
        <v>1859</v>
      </c>
      <c r="E849" s="81" t="s">
        <v>1857</v>
      </c>
      <c r="F849" s="81" t="s">
        <v>1864</v>
      </c>
      <c r="G849" s="119">
        <v>1350</v>
      </c>
      <c r="H849" s="81">
        <v>35.01</v>
      </c>
      <c r="K849"/>
      <c r="L849"/>
      <c r="M849"/>
    </row>
    <row r="850" spans="1:13" x14ac:dyDescent="0.3">
      <c r="A850" s="102">
        <v>40619</v>
      </c>
      <c r="B850" s="82"/>
      <c r="C850" s="82"/>
      <c r="D850" s="81" t="s">
        <v>1859</v>
      </c>
      <c r="E850" s="81" t="s">
        <v>1857</v>
      </c>
      <c r="F850" s="81" t="s">
        <v>1865</v>
      </c>
      <c r="G850" s="119">
        <v>1960</v>
      </c>
      <c r="H850" s="81">
        <v>38.54</v>
      </c>
      <c r="K850"/>
      <c r="L850"/>
      <c r="M850"/>
    </row>
    <row r="851" spans="1:13" x14ac:dyDescent="0.3">
      <c r="A851" s="102">
        <v>40621</v>
      </c>
      <c r="B851" s="82"/>
      <c r="C851" s="82"/>
      <c r="D851" s="81" t="s">
        <v>1859</v>
      </c>
      <c r="E851" s="81" t="s">
        <v>1857</v>
      </c>
      <c r="F851" s="81" t="s">
        <v>1866</v>
      </c>
      <c r="G851" s="119">
        <v>2155</v>
      </c>
      <c r="H851" s="81">
        <v>48.73</v>
      </c>
      <c r="K851"/>
      <c r="L851"/>
      <c r="M851"/>
    </row>
    <row r="852" spans="1:13" x14ac:dyDescent="0.3">
      <c r="A852" s="102">
        <v>40625</v>
      </c>
      <c r="B852" s="82"/>
      <c r="C852" s="82"/>
      <c r="D852" s="81" t="s">
        <v>1859</v>
      </c>
      <c r="E852" s="81" t="s">
        <v>1857</v>
      </c>
      <c r="F852" s="81" t="s">
        <v>1867</v>
      </c>
      <c r="G852" s="119">
        <v>1056</v>
      </c>
      <c r="H852" s="81">
        <v>43.72</v>
      </c>
      <c r="K852"/>
      <c r="L852"/>
      <c r="M852"/>
    </row>
    <row r="853" spans="1:13" x14ac:dyDescent="0.3">
      <c r="A853" s="102">
        <v>40627</v>
      </c>
      <c r="B853" s="82"/>
      <c r="C853" s="82"/>
      <c r="D853" s="81" t="s">
        <v>1859</v>
      </c>
      <c r="E853" s="81" t="s">
        <v>1857</v>
      </c>
      <c r="F853" s="81" t="s">
        <v>1868</v>
      </c>
      <c r="G853" s="119">
        <v>2927</v>
      </c>
      <c r="H853" s="81">
        <v>45.52</v>
      </c>
      <c r="K853"/>
      <c r="L853"/>
      <c r="M853"/>
    </row>
    <row r="854" spans="1:13" x14ac:dyDescent="0.3">
      <c r="A854" s="102">
        <v>41119</v>
      </c>
      <c r="B854" s="82"/>
      <c r="C854" s="82"/>
      <c r="D854" s="81" t="s">
        <v>1859</v>
      </c>
      <c r="E854" s="81" t="s">
        <v>1857</v>
      </c>
      <c r="F854" s="81" t="s">
        <v>1870</v>
      </c>
      <c r="G854" s="119">
        <v>1964</v>
      </c>
      <c r="H854" s="81">
        <v>53.59</v>
      </c>
      <c r="K854"/>
      <c r="L854"/>
      <c r="M854"/>
    </row>
    <row r="855" spans="1:13" x14ac:dyDescent="0.3">
      <c r="A855" s="102">
        <v>40403</v>
      </c>
      <c r="B855" s="82"/>
      <c r="C855" s="82"/>
      <c r="D855" s="81" t="s">
        <v>1871</v>
      </c>
      <c r="E855" s="81" t="s">
        <v>1869</v>
      </c>
      <c r="F855" s="81" t="s">
        <v>1872</v>
      </c>
      <c r="G855" s="119">
        <v>710</v>
      </c>
      <c r="H855" s="81">
        <v>10.78</v>
      </c>
      <c r="K855"/>
      <c r="L855"/>
      <c r="M855"/>
    </row>
    <row r="856" spans="1:13" x14ac:dyDescent="0.3">
      <c r="A856" s="102">
        <v>40404</v>
      </c>
      <c r="B856" s="82"/>
      <c r="C856" s="82"/>
      <c r="D856" s="81" t="s">
        <v>1871</v>
      </c>
      <c r="E856" s="81" t="s">
        <v>1869</v>
      </c>
      <c r="F856" s="81" t="s">
        <v>1873</v>
      </c>
      <c r="G856" s="119">
        <v>17595</v>
      </c>
      <c r="H856" s="81">
        <v>24.85</v>
      </c>
      <c r="K856"/>
      <c r="L856"/>
      <c r="M856"/>
    </row>
    <row r="857" spans="1:13" x14ac:dyDescent="0.3">
      <c r="A857" s="102">
        <v>40405</v>
      </c>
      <c r="B857" s="82"/>
      <c r="C857" s="82"/>
      <c r="D857" s="81" t="s">
        <v>1871</v>
      </c>
      <c r="E857" s="81" t="s">
        <v>1869</v>
      </c>
      <c r="F857" s="81" t="s">
        <v>1874</v>
      </c>
      <c r="G857" s="119">
        <v>2725</v>
      </c>
      <c r="H857" s="81">
        <v>45.88</v>
      </c>
      <c r="K857"/>
      <c r="L857"/>
      <c r="M857"/>
    </row>
    <row r="858" spans="1:13" x14ac:dyDescent="0.3">
      <c r="A858" s="102">
        <v>40406</v>
      </c>
      <c r="B858" s="82"/>
      <c r="C858" s="82"/>
      <c r="D858" s="81" t="s">
        <v>1871</v>
      </c>
      <c r="E858" s="81" t="s">
        <v>1869</v>
      </c>
      <c r="F858" s="81" t="s">
        <v>1875</v>
      </c>
      <c r="G858" s="119">
        <v>2517</v>
      </c>
      <c r="H858" s="81">
        <v>24.12</v>
      </c>
      <c r="K858"/>
      <c r="L858"/>
      <c r="M858"/>
    </row>
    <row r="859" spans="1:13" x14ac:dyDescent="0.3">
      <c r="A859" s="102">
        <v>40407</v>
      </c>
      <c r="B859" s="82"/>
      <c r="C859" s="82"/>
      <c r="D859" s="81" t="s">
        <v>1871</v>
      </c>
      <c r="E859" s="81" t="s">
        <v>1869</v>
      </c>
      <c r="F859" s="81" t="s">
        <v>1876</v>
      </c>
      <c r="G859" s="119">
        <v>2023</v>
      </c>
      <c r="H859" s="81">
        <v>34.64</v>
      </c>
      <c r="K859"/>
      <c r="L859"/>
      <c r="M859"/>
    </row>
    <row r="860" spans="1:13" x14ac:dyDescent="0.3">
      <c r="A860" s="102">
        <v>40408</v>
      </c>
      <c r="B860" s="82"/>
      <c r="C860" s="82"/>
      <c r="D860" s="81" t="s">
        <v>1871</v>
      </c>
      <c r="E860" s="81" t="s">
        <v>1869</v>
      </c>
      <c r="F860" s="81" t="s">
        <v>1877</v>
      </c>
      <c r="G860" s="119">
        <v>1014</v>
      </c>
      <c r="H860" s="81">
        <v>10.46</v>
      </c>
      <c r="K860"/>
      <c r="L860"/>
      <c r="M860"/>
    </row>
    <row r="861" spans="1:13" x14ac:dyDescent="0.3">
      <c r="A861" s="102">
        <v>40409</v>
      </c>
      <c r="B861" s="82"/>
      <c r="C861" s="82"/>
      <c r="D861" s="81" t="s">
        <v>1871</v>
      </c>
      <c r="E861" s="81" t="s">
        <v>1869</v>
      </c>
      <c r="F861" s="81" t="s">
        <v>1878</v>
      </c>
      <c r="G861" s="119">
        <v>1171</v>
      </c>
      <c r="H861" s="81">
        <v>37.43</v>
      </c>
      <c r="K861"/>
      <c r="L861"/>
      <c r="M861"/>
    </row>
    <row r="862" spans="1:13" x14ac:dyDescent="0.3">
      <c r="A862" s="102">
        <v>40410</v>
      </c>
      <c r="B862" s="82"/>
      <c r="C862" s="82"/>
      <c r="D862" s="81" t="s">
        <v>1871</v>
      </c>
      <c r="E862" s="81" t="s">
        <v>1869</v>
      </c>
      <c r="F862" s="81" t="s">
        <v>1879</v>
      </c>
      <c r="G862" s="119">
        <v>1375</v>
      </c>
      <c r="H862" s="81">
        <v>26.61</v>
      </c>
      <c r="K862"/>
      <c r="L862"/>
      <c r="M862"/>
    </row>
    <row r="863" spans="1:13" x14ac:dyDescent="0.3">
      <c r="A863" s="102">
        <v>40411</v>
      </c>
      <c r="B863" s="82"/>
      <c r="C863" s="82"/>
      <c r="D863" s="81" t="s">
        <v>1871</v>
      </c>
      <c r="E863" s="81" t="s">
        <v>1869</v>
      </c>
      <c r="F863" s="81" t="s">
        <v>1880</v>
      </c>
      <c r="G863" s="119">
        <v>621</v>
      </c>
      <c r="H863" s="81">
        <v>7.44</v>
      </c>
      <c r="K863"/>
      <c r="L863"/>
      <c r="M863"/>
    </row>
    <row r="864" spans="1:13" x14ac:dyDescent="0.3">
      <c r="A864" s="102">
        <v>40412</v>
      </c>
      <c r="B864" s="82"/>
      <c r="C864" s="82"/>
      <c r="D864" s="81" t="s">
        <v>1871</v>
      </c>
      <c r="E864" s="81" t="s">
        <v>1869</v>
      </c>
      <c r="F864" s="81" t="s">
        <v>1881</v>
      </c>
      <c r="G864" s="119">
        <v>1328</v>
      </c>
      <c r="H864" s="81">
        <v>27.59</v>
      </c>
      <c r="K864"/>
      <c r="L864"/>
      <c r="M864"/>
    </row>
    <row r="865" spans="1:13" x14ac:dyDescent="0.3">
      <c r="A865" s="102">
        <v>40413</v>
      </c>
      <c r="B865" s="82"/>
      <c r="C865" s="82"/>
      <c r="D865" s="81" t="s">
        <v>1871</v>
      </c>
      <c r="E865" s="81" t="s">
        <v>1869</v>
      </c>
      <c r="F865" s="81" t="s">
        <v>1882</v>
      </c>
      <c r="G865" s="119">
        <v>3702</v>
      </c>
      <c r="H865" s="81">
        <v>26.34</v>
      </c>
      <c r="K865"/>
      <c r="L865"/>
      <c r="M865"/>
    </row>
    <row r="866" spans="1:13" x14ac:dyDescent="0.3">
      <c r="A866" s="102">
        <v>40414</v>
      </c>
      <c r="B866" s="82"/>
      <c r="C866" s="82"/>
      <c r="D866" s="81" t="s">
        <v>1871</v>
      </c>
      <c r="E866" s="81" t="s">
        <v>1869</v>
      </c>
      <c r="F866" s="81" t="s">
        <v>1883</v>
      </c>
      <c r="G866" s="119">
        <v>3314</v>
      </c>
      <c r="H866" s="81">
        <v>40.090000000000003</v>
      </c>
      <c r="K866"/>
      <c r="L866"/>
      <c r="M866"/>
    </row>
    <row r="867" spans="1:13" x14ac:dyDescent="0.3">
      <c r="A867" s="102">
        <v>40416</v>
      </c>
      <c r="B867" s="82"/>
      <c r="C867" s="82"/>
      <c r="D867" s="81" t="s">
        <v>1871</v>
      </c>
      <c r="E867" s="81" t="s">
        <v>1869</v>
      </c>
      <c r="F867" s="81" t="s">
        <v>1884</v>
      </c>
      <c r="G867" s="119">
        <v>691</v>
      </c>
      <c r="H867" s="81">
        <v>6.58</v>
      </c>
      <c r="K867"/>
      <c r="L867"/>
      <c r="M867"/>
    </row>
    <row r="868" spans="1:13" x14ac:dyDescent="0.3">
      <c r="A868" s="102">
        <v>40417</v>
      </c>
      <c r="B868" s="82"/>
      <c r="C868" s="82"/>
      <c r="D868" s="81" t="s">
        <v>1871</v>
      </c>
      <c r="E868" s="81" t="s">
        <v>1869</v>
      </c>
      <c r="F868" s="81" t="s">
        <v>1885</v>
      </c>
      <c r="G868" s="119">
        <v>1209</v>
      </c>
      <c r="H868" s="81">
        <v>15.74</v>
      </c>
      <c r="K868"/>
      <c r="L868"/>
      <c r="M868"/>
    </row>
    <row r="869" spans="1:13" x14ac:dyDescent="0.3">
      <c r="A869" s="102">
        <v>40418</v>
      </c>
      <c r="B869" s="82"/>
      <c r="C869" s="82"/>
      <c r="D869" s="81" t="s">
        <v>1871</v>
      </c>
      <c r="E869" s="81" t="s">
        <v>1869</v>
      </c>
      <c r="F869" s="81" t="s">
        <v>1886</v>
      </c>
      <c r="G869" s="119">
        <v>4896</v>
      </c>
      <c r="H869" s="81">
        <v>58.18</v>
      </c>
      <c r="K869"/>
      <c r="L869"/>
      <c r="M869"/>
    </row>
    <row r="870" spans="1:13" x14ac:dyDescent="0.3">
      <c r="A870" s="102">
        <v>40419</v>
      </c>
      <c r="B870" s="82"/>
      <c r="C870" s="82"/>
      <c r="D870" s="81" t="s">
        <v>1871</v>
      </c>
      <c r="E870" s="81" t="s">
        <v>1869</v>
      </c>
      <c r="F870" s="81" t="s">
        <v>1887</v>
      </c>
      <c r="G870" s="119">
        <v>2878</v>
      </c>
      <c r="H870" s="81">
        <v>33.28</v>
      </c>
      <c r="K870"/>
      <c r="L870"/>
      <c r="M870"/>
    </row>
    <row r="871" spans="1:13" x14ac:dyDescent="0.3">
      <c r="A871" s="102">
        <v>40421</v>
      </c>
      <c r="B871" s="82"/>
      <c r="C871" s="82"/>
      <c r="D871" s="81" t="s">
        <v>1871</v>
      </c>
      <c r="E871" s="81" t="s">
        <v>1869</v>
      </c>
      <c r="F871" s="81" t="s">
        <v>1888</v>
      </c>
      <c r="G871" s="119">
        <v>7047</v>
      </c>
      <c r="H871" s="81">
        <v>5.15</v>
      </c>
      <c r="K871"/>
      <c r="L871"/>
      <c r="M871"/>
    </row>
    <row r="872" spans="1:13" x14ac:dyDescent="0.3">
      <c r="A872" s="102">
        <v>40422</v>
      </c>
      <c r="B872" s="82"/>
      <c r="C872" s="82"/>
      <c r="D872" s="81" t="s">
        <v>1871</v>
      </c>
      <c r="E872" s="81" t="s">
        <v>1869</v>
      </c>
      <c r="F872" s="81" t="s">
        <v>1889</v>
      </c>
      <c r="G872" s="119">
        <v>2517</v>
      </c>
      <c r="H872" s="81">
        <v>3.08</v>
      </c>
      <c r="K872"/>
      <c r="L872"/>
      <c r="M872"/>
    </row>
    <row r="873" spans="1:13" x14ac:dyDescent="0.3">
      <c r="A873" s="102">
        <v>40423</v>
      </c>
      <c r="B873" s="82"/>
      <c r="C873" s="82"/>
      <c r="D873" s="81" t="s">
        <v>1871</v>
      </c>
      <c r="E873" s="81" t="s">
        <v>1869</v>
      </c>
      <c r="F873" s="81" t="s">
        <v>1890</v>
      </c>
      <c r="G873" s="119">
        <v>1269</v>
      </c>
      <c r="H873" s="81">
        <v>16.55</v>
      </c>
      <c r="K873"/>
      <c r="L873"/>
      <c r="M873"/>
    </row>
    <row r="874" spans="1:13" x14ac:dyDescent="0.3">
      <c r="A874" s="102">
        <v>40424</v>
      </c>
      <c r="B874" s="82"/>
      <c r="C874" s="82"/>
      <c r="D874" s="81" t="s">
        <v>1871</v>
      </c>
      <c r="E874" s="81" t="s">
        <v>1869</v>
      </c>
      <c r="F874" s="81" t="s">
        <v>1891</v>
      </c>
      <c r="G874" s="119">
        <v>1103</v>
      </c>
      <c r="H874" s="81">
        <v>19.05</v>
      </c>
      <c r="K874"/>
      <c r="L874"/>
      <c r="M874"/>
    </row>
    <row r="875" spans="1:13" x14ac:dyDescent="0.3">
      <c r="A875" s="102">
        <v>40425</v>
      </c>
      <c r="B875" s="82"/>
      <c r="C875" s="82"/>
      <c r="D875" s="81" t="s">
        <v>1871</v>
      </c>
      <c r="E875" s="81" t="s">
        <v>1869</v>
      </c>
      <c r="F875" s="81" t="s">
        <v>1892</v>
      </c>
      <c r="G875" s="119">
        <v>1705</v>
      </c>
      <c r="H875" s="81">
        <v>15.72</v>
      </c>
      <c r="K875"/>
      <c r="L875"/>
      <c r="M875"/>
    </row>
    <row r="876" spans="1:13" x14ac:dyDescent="0.3">
      <c r="A876" s="102">
        <v>40426</v>
      </c>
      <c r="B876" s="82"/>
      <c r="C876" s="82"/>
      <c r="D876" s="81" t="s">
        <v>1871</v>
      </c>
      <c r="E876" s="81" t="s">
        <v>1869</v>
      </c>
      <c r="F876" s="81" t="s">
        <v>1893</v>
      </c>
      <c r="G876" s="119">
        <v>3063</v>
      </c>
      <c r="H876" s="81">
        <v>31.02</v>
      </c>
      <c r="K876"/>
      <c r="L876"/>
      <c r="M876"/>
    </row>
    <row r="877" spans="1:13" x14ac:dyDescent="0.3">
      <c r="A877" s="102">
        <v>40427</v>
      </c>
      <c r="B877" s="82"/>
      <c r="C877" s="82"/>
      <c r="D877" s="81" t="s">
        <v>1871</v>
      </c>
      <c r="E877" s="81" t="s">
        <v>1869</v>
      </c>
      <c r="F877" s="81" t="s">
        <v>1894</v>
      </c>
      <c r="G877" s="119">
        <v>2282</v>
      </c>
      <c r="H877" s="81">
        <v>33.200000000000003</v>
      </c>
      <c r="K877"/>
      <c r="L877"/>
      <c r="M877"/>
    </row>
    <row r="878" spans="1:13" x14ac:dyDescent="0.3">
      <c r="A878" s="102">
        <v>40428</v>
      </c>
      <c r="B878" s="82"/>
      <c r="C878" s="82"/>
      <c r="D878" s="81" t="s">
        <v>1871</v>
      </c>
      <c r="E878" s="81" t="s">
        <v>1869</v>
      </c>
      <c r="F878" s="81" t="s">
        <v>1895</v>
      </c>
      <c r="G878" s="119">
        <v>3295</v>
      </c>
      <c r="H878" s="81">
        <v>21.83</v>
      </c>
      <c r="K878"/>
      <c r="L878"/>
      <c r="M878"/>
    </row>
    <row r="879" spans="1:13" x14ac:dyDescent="0.3">
      <c r="A879" s="102">
        <v>40429</v>
      </c>
      <c r="B879" s="82"/>
      <c r="C879" s="82"/>
      <c r="D879" s="81" t="s">
        <v>1871</v>
      </c>
      <c r="E879" s="81" t="s">
        <v>1869</v>
      </c>
      <c r="F879" s="81" t="s">
        <v>1896</v>
      </c>
      <c r="G879" s="119">
        <v>1052</v>
      </c>
      <c r="H879" s="81">
        <v>11.5</v>
      </c>
      <c r="K879"/>
      <c r="L879"/>
      <c r="M879"/>
    </row>
    <row r="880" spans="1:13" x14ac:dyDescent="0.3">
      <c r="A880" s="102">
        <v>40430</v>
      </c>
      <c r="B880" s="82"/>
      <c r="C880" s="82"/>
      <c r="D880" s="81" t="s">
        <v>1871</v>
      </c>
      <c r="E880" s="81" t="s">
        <v>1869</v>
      </c>
      <c r="F880" s="81" t="s">
        <v>1897</v>
      </c>
      <c r="G880" s="119">
        <v>1067</v>
      </c>
      <c r="H880" s="81">
        <v>6.82</v>
      </c>
      <c r="K880"/>
      <c r="L880"/>
      <c r="M880"/>
    </row>
    <row r="881" spans="1:13" x14ac:dyDescent="0.3">
      <c r="A881" s="102">
        <v>40431</v>
      </c>
      <c r="B881" s="82"/>
      <c r="C881" s="82"/>
      <c r="D881" s="81" t="s">
        <v>1871</v>
      </c>
      <c r="E881" s="81" t="s">
        <v>1869</v>
      </c>
      <c r="F881" s="81" t="s">
        <v>1898</v>
      </c>
      <c r="G881" s="119">
        <v>1179</v>
      </c>
      <c r="H881" s="81">
        <v>9.2100000000000009</v>
      </c>
      <c r="K881"/>
      <c r="L881"/>
      <c r="M881"/>
    </row>
    <row r="882" spans="1:13" x14ac:dyDescent="0.3">
      <c r="A882" s="102">
        <v>40432</v>
      </c>
      <c r="B882" s="82"/>
      <c r="C882" s="82"/>
      <c r="D882" s="81" t="s">
        <v>1871</v>
      </c>
      <c r="E882" s="81" t="s">
        <v>1869</v>
      </c>
      <c r="F882" s="81" t="s">
        <v>1899</v>
      </c>
      <c r="G882" s="119">
        <v>1700</v>
      </c>
      <c r="H882" s="81">
        <v>32.82</v>
      </c>
      <c r="K882"/>
      <c r="L882"/>
      <c r="M882"/>
    </row>
    <row r="883" spans="1:13" x14ac:dyDescent="0.3">
      <c r="A883" s="102">
        <v>40435</v>
      </c>
      <c r="B883" s="82"/>
      <c r="C883" s="82"/>
      <c r="D883" s="81" t="s">
        <v>1871</v>
      </c>
      <c r="E883" s="81" t="s">
        <v>1869</v>
      </c>
      <c r="F883" s="81" t="s">
        <v>1900</v>
      </c>
      <c r="G883" s="119">
        <v>429</v>
      </c>
      <c r="H883" s="81">
        <v>7.19</v>
      </c>
      <c r="K883"/>
      <c r="L883"/>
      <c r="M883"/>
    </row>
    <row r="884" spans="1:13" x14ac:dyDescent="0.3">
      <c r="A884" s="102">
        <v>40437</v>
      </c>
      <c r="B884" s="82"/>
      <c r="C884" s="82"/>
      <c r="D884" s="81" t="s">
        <v>1871</v>
      </c>
      <c r="E884" s="81" t="s">
        <v>1869</v>
      </c>
      <c r="F884" s="81" t="s">
        <v>1901</v>
      </c>
      <c r="G884" s="119">
        <v>3225</v>
      </c>
      <c r="H884" s="81">
        <v>18.32</v>
      </c>
      <c r="K884"/>
      <c r="L884"/>
      <c r="M884"/>
    </row>
    <row r="885" spans="1:13" x14ac:dyDescent="0.3">
      <c r="A885" s="102">
        <v>40438</v>
      </c>
      <c r="B885" s="82"/>
      <c r="C885" s="82"/>
      <c r="D885" s="81" t="s">
        <v>1871</v>
      </c>
      <c r="E885" s="81" t="s">
        <v>1869</v>
      </c>
      <c r="F885" s="81" t="s">
        <v>1902</v>
      </c>
      <c r="G885" s="119">
        <v>2380</v>
      </c>
      <c r="H885" s="81">
        <v>22.85</v>
      </c>
      <c r="K885"/>
      <c r="L885"/>
      <c r="M885"/>
    </row>
    <row r="886" spans="1:13" x14ac:dyDescent="0.3">
      <c r="A886" s="102">
        <v>40439</v>
      </c>
      <c r="B886" s="82"/>
      <c r="C886" s="82"/>
      <c r="D886" s="81" t="s">
        <v>1871</v>
      </c>
      <c r="E886" s="81" t="s">
        <v>1869</v>
      </c>
      <c r="F886" s="81" t="s">
        <v>1903</v>
      </c>
      <c r="G886" s="119">
        <v>588</v>
      </c>
      <c r="H886" s="81">
        <v>17.88</v>
      </c>
      <c r="K886"/>
      <c r="L886"/>
      <c r="M886"/>
    </row>
    <row r="887" spans="1:13" x14ac:dyDescent="0.3">
      <c r="A887" s="102">
        <v>40441</v>
      </c>
      <c r="B887" s="82"/>
      <c r="C887" s="82"/>
      <c r="D887" s="81" t="s">
        <v>1871</v>
      </c>
      <c r="E887" s="81" t="s">
        <v>1869</v>
      </c>
      <c r="F887" s="81" t="s">
        <v>1904</v>
      </c>
      <c r="G887" s="119">
        <v>4020</v>
      </c>
      <c r="H887" s="81">
        <v>41.1</v>
      </c>
      <c r="K887"/>
      <c r="L887"/>
      <c r="M887"/>
    </row>
    <row r="888" spans="1:13" x14ac:dyDescent="0.3">
      <c r="A888" s="102">
        <v>40442</v>
      </c>
      <c r="B888" s="82"/>
      <c r="C888" s="82"/>
      <c r="D888" s="81" t="s">
        <v>1871</v>
      </c>
      <c r="E888" s="81" t="s">
        <v>1869</v>
      </c>
      <c r="F888" s="81" t="s">
        <v>1905</v>
      </c>
      <c r="G888" s="119">
        <v>1005</v>
      </c>
      <c r="H888" s="81">
        <v>17.09</v>
      </c>
      <c r="K888"/>
      <c r="L888"/>
      <c r="M888"/>
    </row>
    <row r="889" spans="1:13" x14ac:dyDescent="0.3">
      <c r="A889" s="102">
        <v>40443</v>
      </c>
      <c r="B889" s="82"/>
      <c r="C889" s="82"/>
      <c r="D889" s="81" t="s">
        <v>1871</v>
      </c>
      <c r="E889" s="81" t="s">
        <v>1869</v>
      </c>
      <c r="F889" s="81" t="s">
        <v>1906</v>
      </c>
      <c r="G889" s="119">
        <v>2110</v>
      </c>
      <c r="H889" s="81">
        <v>32.31</v>
      </c>
      <c r="K889"/>
      <c r="L889"/>
      <c r="M889"/>
    </row>
    <row r="890" spans="1:13" x14ac:dyDescent="0.3">
      <c r="A890" s="102">
        <v>40445</v>
      </c>
      <c r="B890" s="82"/>
      <c r="C890" s="82"/>
      <c r="D890" s="81" t="s">
        <v>1871</v>
      </c>
      <c r="E890" s="81" t="s">
        <v>1869</v>
      </c>
      <c r="F890" s="81" t="s">
        <v>1907</v>
      </c>
      <c r="G890" s="119">
        <v>679</v>
      </c>
      <c r="H890" s="81">
        <v>27.09</v>
      </c>
      <c r="K890"/>
      <c r="L890"/>
      <c r="M890"/>
    </row>
    <row r="891" spans="1:13" x14ac:dyDescent="0.3">
      <c r="A891" s="102">
        <v>40446</v>
      </c>
      <c r="B891" s="82"/>
      <c r="C891" s="82"/>
      <c r="D891" s="81" t="s">
        <v>1871</v>
      </c>
      <c r="E891" s="81" t="s">
        <v>1869</v>
      </c>
      <c r="F891" s="81" t="s">
        <v>1909</v>
      </c>
      <c r="G891" s="119">
        <v>1413</v>
      </c>
      <c r="H891" s="81">
        <v>21.34</v>
      </c>
      <c r="K891"/>
      <c r="L891"/>
      <c r="M891"/>
    </row>
    <row r="892" spans="1:13" x14ac:dyDescent="0.3">
      <c r="A892" s="102">
        <v>40702</v>
      </c>
      <c r="B892" s="82"/>
      <c r="C892" s="82"/>
      <c r="D892" s="81" t="s">
        <v>1910</v>
      </c>
      <c r="E892" s="81" t="s">
        <v>1908</v>
      </c>
      <c r="F892" s="81" t="s">
        <v>1911</v>
      </c>
      <c r="G892" s="119">
        <v>7544</v>
      </c>
      <c r="H892" s="81">
        <v>112.26</v>
      </c>
      <c r="K892"/>
      <c r="L892"/>
      <c r="M892"/>
    </row>
    <row r="893" spans="1:13" x14ac:dyDescent="0.3">
      <c r="A893" s="102">
        <v>40703</v>
      </c>
      <c r="B893" s="82"/>
      <c r="C893" s="82"/>
      <c r="D893" s="81" t="s">
        <v>1910</v>
      </c>
      <c r="E893" s="81" t="s">
        <v>1908</v>
      </c>
      <c r="F893" s="81" t="s">
        <v>1912</v>
      </c>
      <c r="G893" s="119">
        <v>14131</v>
      </c>
      <c r="H893" s="81">
        <v>163.06</v>
      </c>
      <c r="K893"/>
      <c r="L893"/>
      <c r="M893"/>
    </row>
    <row r="894" spans="1:13" x14ac:dyDescent="0.3">
      <c r="A894" s="102">
        <v>40704</v>
      </c>
      <c r="B894" s="82"/>
      <c r="C894" s="82"/>
      <c r="D894" s="81" t="s">
        <v>1910</v>
      </c>
      <c r="E894" s="81" t="s">
        <v>1908</v>
      </c>
      <c r="F894" s="81" t="s">
        <v>1913</v>
      </c>
      <c r="G894" s="119">
        <v>7612</v>
      </c>
      <c r="H894" s="81">
        <v>194.66</v>
      </c>
      <c r="K894"/>
      <c r="L894"/>
      <c r="M894"/>
    </row>
    <row r="895" spans="1:13" x14ac:dyDescent="0.3">
      <c r="A895" s="102">
        <v>40706</v>
      </c>
      <c r="B895" s="82"/>
      <c r="C895" s="82"/>
      <c r="D895" s="81" t="s">
        <v>1910</v>
      </c>
      <c r="E895" s="81" t="s">
        <v>1908</v>
      </c>
      <c r="F895" s="81" t="s">
        <v>1914</v>
      </c>
      <c r="G895" s="119">
        <v>1821</v>
      </c>
      <c r="H895" s="81">
        <v>113.4</v>
      </c>
      <c r="K895"/>
      <c r="L895"/>
      <c r="M895"/>
    </row>
    <row r="896" spans="1:13" x14ac:dyDescent="0.3">
      <c r="A896" s="102">
        <v>40709</v>
      </c>
      <c r="B896" s="82"/>
      <c r="C896" s="82"/>
      <c r="D896" s="81" t="s">
        <v>1910</v>
      </c>
      <c r="E896" s="81" t="s">
        <v>1908</v>
      </c>
      <c r="F896" s="81" t="s">
        <v>1915</v>
      </c>
      <c r="G896" s="119">
        <v>748</v>
      </c>
      <c r="H896" s="81">
        <v>59.72</v>
      </c>
      <c r="K896"/>
      <c r="L896"/>
      <c r="M896"/>
    </row>
    <row r="897" spans="1:13" x14ac:dyDescent="0.3">
      <c r="A897" s="102">
        <v>40712</v>
      </c>
      <c r="B897" s="82"/>
      <c r="C897" s="82"/>
      <c r="D897" s="81" t="s">
        <v>1910</v>
      </c>
      <c r="E897" s="81" t="s">
        <v>1908</v>
      </c>
      <c r="F897" s="81" t="s">
        <v>1916</v>
      </c>
      <c r="G897" s="119">
        <v>747</v>
      </c>
      <c r="H897" s="81">
        <v>88.43</v>
      </c>
      <c r="K897"/>
      <c r="L897"/>
      <c r="M897"/>
    </row>
    <row r="898" spans="1:13" x14ac:dyDescent="0.3">
      <c r="A898" s="102">
        <v>40717</v>
      </c>
      <c r="B898" s="82"/>
      <c r="C898" s="82"/>
      <c r="D898" s="81" t="s">
        <v>1910</v>
      </c>
      <c r="E898" s="81" t="s">
        <v>1908</v>
      </c>
      <c r="F898" s="81" t="s">
        <v>1917</v>
      </c>
      <c r="G898" s="119">
        <v>2834</v>
      </c>
      <c r="H898" s="81">
        <v>56.43</v>
      </c>
      <c r="K898"/>
      <c r="L898"/>
      <c r="M898"/>
    </row>
    <row r="899" spans="1:13" x14ac:dyDescent="0.3">
      <c r="A899" s="102">
        <v>50330</v>
      </c>
      <c r="B899" s="82"/>
      <c r="C899" s="82"/>
      <c r="D899" s="81" t="s">
        <v>1910</v>
      </c>
      <c r="E899" s="81" t="s">
        <v>1908</v>
      </c>
      <c r="F899" s="81" t="s">
        <v>1918</v>
      </c>
      <c r="G899" s="119">
        <v>3920</v>
      </c>
      <c r="H899" s="81">
        <v>98.88</v>
      </c>
      <c r="K899"/>
      <c r="L899"/>
      <c r="M899"/>
    </row>
    <row r="900" spans="1:13" x14ac:dyDescent="0.3">
      <c r="A900" s="102">
        <v>50336</v>
      </c>
      <c r="B900" s="82"/>
      <c r="C900" s="82"/>
      <c r="D900" s="81" t="s">
        <v>1910</v>
      </c>
      <c r="E900" s="81" t="s">
        <v>1908</v>
      </c>
      <c r="F900" s="81" t="s">
        <v>1920</v>
      </c>
      <c r="G900" s="119">
        <v>3666</v>
      </c>
      <c r="H900" s="81">
        <v>94.02</v>
      </c>
      <c r="K900"/>
      <c r="L900"/>
      <c r="M900"/>
    </row>
    <row r="901" spans="1:13" x14ac:dyDescent="0.3">
      <c r="A901" s="102">
        <v>41304</v>
      </c>
      <c r="B901" s="82"/>
      <c r="C901" s="82"/>
      <c r="D901" s="81" t="s">
        <v>1921</v>
      </c>
      <c r="E901" s="81" t="s">
        <v>1919</v>
      </c>
      <c r="F901" s="81" t="s">
        <v>1922</v>
      </c>
      <c r="G901" s="119">
        <v>2309</v>
      </c>
      <c r="H901" s="81">
        <v>26.43</v>
      </c>
      <c r="K901"/>
      <c r="L901"/>
      <c r="M901"/>
    </row>
    <row r="902" spans="1:13" x14ac:dyDescent="0.3">
      <c r="A902" s="102">
        <v>41305</v>
      </c>
      <c r="B902" s="82"/>
      <c r="C902" s="82"/>
      <c r="D902" s="81" t="s">
        <v>1921</v>
      </c>
      <c r="E902" s="81" t="s">
        <v>1919</v>
      </c>
      <c r="F902" s="81" t="s">
        <v>1923</v>
      </c>
      <c r="G902" s="119">
        <v>1154</v>
      </c>
      <c r="H902" s="81">
        <v>20.32</v>
      </c>
      <c r="K902"/>
      <c r="L902"/>
      <c r="M902"/>
    </row>
    <row r="903" spans="1:13" x14ac:dyDescent="0.3">
      <c r="A903" s="102">
        <v>41306</v>
      </c>
      <c r="B903" s="82"/>
      <c r="C903" s="82"/>
      <c r="D903" s="81" t="s">
        <v>1921</v>
      </c>
      <c r="E903" s="81" t="s">
        <v>1919</v>
      </c>
      <c r="F903" s="81" t="s">
        <v>1924</v>
      </c>
      <c r="G903" s="119">
        <v>440</v>
      </c>
      <c r="H903" s="81">
        <v>12.68</v>
      </c>
      <c r="K903"/>
      <c r="L903"/>
      <c r="M903"/>
    </row>
    <row r="904" spans="1:13" x14ac:dyDescent="0.3">
      <c r="A904" s="102">
        <v>41307</v>
      </c>
      <c r="B904" s="82"/>
      <c r="C904" s="82"/>
      <c r="D904" s="81" t="s">
        <v>1921</v>
      </c>
      <c r="E904" s="81" t="s">
        <v>1919</v>
      </c>
      <c r="F904" s="81" t="s">
        <v>1925</v>
      </c>
      <c r="G904" s="119">
        <v>572</v>
      </c>
      <c r="H904" s="81">
        <v>12.52</v>
      </c>
      <c r="K904"/>
      <c r="L904"/>
      <c r="M904"/>
    </row>
    <row r="905" spans="1:13" x14ac:dyDescent="0.3">
      <c r="A905" s="102">
        <v>41309</v>
      </c>
      <c r="B905" s="82"/>
      <c r="C905" s="82"/>
      <c r="D905" s="81" t="s">
        <v>1921</v>
      </c>
      <c r="E905" s="81" t="s">
        <v>1919</v>
      </c>
      <c r="F905" s="81" t="s">
        <v>1926</v>
      </c>
      <c r="G905" s="119">
        <v>2557</v>
      </c>
      <c r="H905" s="81">
        <v>12.41</v>
      </c>
      <c r="K905"/>
      <c r="L905"/>
      <c r="M905"/>
    </row>
    <row r="906" spans="1:13" x14ac:dyDescent="0.3">
      <c r="A906" s="102">
        <v>41311</v>
      </c>
      <c r="B906" s="82"/>
      <c r="C906" s="82"/>
      <c r="D906" s="81" t="s">
        <v>1921</v>
      </c>
      <c r="E906" s="81" t="s">
        <v>1919</v>
      </c>
      <c r="F906" s="81" t="s">
        <v>1927</v>
      </c>
      <c r="G906" s="119">
        <v>400</v>
      </c>
      <c r="H906" s="81">
        <v>11.21</v>
      </c>
      <c r="K906"/>
      <c r="L906"/>
      <c r="M906"/>
    </row>
    <row r="907" spans="1:13" x14ac:dyDescent="0.3">
      <c r="A907" s="102">
        <v>41312</v>
      </c>
      <c r="B907" s="82"/>
      <c r="C907" s="82"/>
      <c r="D907" s="81" t="s">
        <v>1921</v>
      </c>
      <c r="E907" s="81" t="s">
        <v>1919</v>
      </c>
      <c r="F907" s="81" t="s">
        <v>1928</v>
      </c>
      <c r="G907" s="119">
        <v>1516</v>
      </c>
      <c r="H907" s="81">
        <v>22.59</v>
      </c>
      <c r="K907"/>
      <c r="L907"/>
      <c r="M907"/>
    </row>
    <row r="908" spans="1:13" x14ac:dyDescent="0.3">
      <c r="A908" s="102">
        <v>41313</v>
      </c>
      <c r="B908" s="82"/>
      <c r="C908" s="82"/>
      <c r="D908" s="81" t="s">
        <v>1921</v>
      </c>
      <c r="E908" s="81" t="s">
        <v>1919</v>
      </c>
      <c r="F908" s="81" t="s">
        <v>1929</v>
      </c>
      <c r="G908" s="119">
        <v>1562</v>
      </c>
      <c r="H908" s="81">
        <v>21.77</v>
      </c>
      <c r="K908"/>
      <c r="L908"/>
      <c r="M908"/>
    </row>
    <row r="909" spans="1:13" x14ac:dyDescent="0.3">
      <c r="A909" s="102">
        <v>41314</v>
      </c>
      <c r="B909" s="82"/>
      <c r="C909" s="82"/>
      <c r="D909" s="81" t="s">
        <v>1921</v>
      </c>
      <c r="E909" s="81" t="s">
        <v>1919</v>
      </c>
      <c r="F909" s="81" t="s">
        <v>1930</v>
      </c>
      <c r="G909" s="119">
        <v>1050</v>
      </c>
      <c r="H909" s="81">
        <v>21.27</v>
      </c>
      <c r="K909"/>
      <c r="L909"/>
      <c r="M909"/>
    </row>
    <row r="910" spans="1:13" x14ac:dyDescent="0.3">
      <c r="A910" s="102">
        <v>41315</v>
      </c>
      <c r="B910" s="82"/>
      <c r="C910" s="82"/>
      <c r="D910" s="81" t="s">
        <v>1921</v>
      </c>
      <c r="E910" s="81" t="s">
        <v>1919</v>
      </c>
      <c r="F910" s="81" t="s">
        <v>1931</v>
      </c>
      <c r="G910" s="119">
        <v>1301</v>
      </c>
      <c r="H910" s="81">
        <v>27.99</v>
      </c>
      <c r="K910"/>
      <c r="L910"/>
      <c r="M910"/>
    </row>
    <row r="911" spans="1:13" x14ac:dyDescent="0.3">
      <c r="A911" s="102">
        <v>41316</v>
      </c>
      <c r="B911" s="82"/>
      <c r="C911" s="82"/>
      <c r="D911" s="81" t="s">
        <v>1921</v>
      </c>
      <c r="E911" s="81" t="s">
        <v>1919</v>
      </c>
      <c r="F911" s="81" t="s">
        <v>1932</v>
      </c>
      <c r="G911" s="119">
        <v>1688</v>
      </c>
      <c r="H911" s="81">
        <v>16.149999999999999</v>
      </c>
      <c r="K911"/>
      <c r="L911"/>
      <c r="M911"/>
    </row>
    <row r="912" spans="1:13" x14ac:dyDescent="0.3">
      <c r="A912" s="102">
        <v>41317</v>
      </c>
      <c r="B912" s="82"/>
      <c r="C912" s="82"/>
      <c r="D912" s="81" t="s">
        <v>1921</v>
      </c>
      <c r="E912" s="81" t="s">
        <v>1919</v>
      </c>
      <c r="F912" s="81" t="s">
        <v>1933</v>
      </c>
      <c r="G912" s="119">
        <v>1532</v>
      </c>
      <c r="H912" s="81">
        <v>17.47</v>
      </c>
      <c r="K912"/>
      <c r="L912"/>
      <c r="M912"/>
    </row>
    <row r="913" spans="1:13" x14ac:dyDescent="0.3">
      <c r="A913" s="102">
        <v>41318</v>
      </c>
      <c r="B913" s="82"/>
      <c r="C913" s="82"/>
      <c r="D913" s="81" t="s">
        <v>1921</v>
      </c>
      <c r="E913" s="81" t="s">
        <v>1919</v>
      </c>
      <c r="F913" s="81" t="s">
        <v>1934</v>
      </c>
      <c r="G913" s="119">
        <v>1535</v>
      </c>
      <c r="H913" s="81">
        <v>7.98</v>
      </c>
      <c r="K913"/>
      <c r="L913"/>
      <c r="M913"/>
    </row>
    <row r="914" spans="1:13" x14ac:dyDescent="0.3">
      <c r="A914" s="102">
        <v>41319</v>
      </c>
      <c r="B914" s="82"/>
      <c r="C914" s="82"/>
      <c r="D914" s="81" t="s">
        <v>1921</v>
      </c>
      <c r="E914" s="81" t="s">
        <v>1919</v>
      </c>
      <c r="F914" s="81" t="s">
        <v>1935</v>
      </c>
      <c r="G914" s="119">
        <v>473</v>
      </c>
      <c r="H914" s="81">
        <v>9.91</v>
      </c>
      <c r="K914"/>
      <c r="L914"/>
      <c r="M914"/>
    </row>
    <row r="915" spans="1:13" x14ac:dyDescent="0.3">
      <c r="A915" s="102">
        <v>41320</v>
      </c>
      <c r="B915" s="82"/>
      <c r="C915" s="82"/>
      <c r="D915" s="81" t="s">
        <v>1921</v>
      </c>
      <c r="E915" s="81" t="s">
        <v>1919</v>
      </c>
      <c r="F915" s="81" t="s">
        <v>1936</v>
      </c>
      <c r="G915" s="119">
        <v>651</v>
      </c>
      <c r="H915" s="81">
        <v>9.15</v>
      </c>
      <c r="K915"/>
      <c r="L915"/>
      <c r="M915"/>
    </row>
    <row r="916" spans="1:13" x14ac:dyDescent="0.3">
      <c r="A916" s="102">
        <v>41321</v>
      </c>
      <c r="B916" s="82"/>
      <c r="C916" s="82"/>
      <c r="D916" s="81" t="s">
        <v>1921</v>
      </c>
      <c r="E916" s="81" t="s">
        <v>1919</v>
      </c>
      <c r="F916" s="81" t="s">
        <v>1937</v>
      </c>
      <c r="G916" s="119">
        <v>1208</v>
      </c>
      <c r="H916" s="81">
        <v>9.8000000000000007</v>
      </c>
      <c r="K916"/>
      <c r="L916"/>
      <c r="M916"/>
    </row>
    <row r="917" spans="1:13" x14ac:dyDescent="0.3">
      <c r="A917" s="102">
        <v>41322</v>
      </c>
      <c r="B917" s="82"/>
      <c r="C917" s="82"/>
      <c r="D917" s="81" t="s">
        <v>1921</v>
      </c>
      <c r="E917" s="81" t="s">
        <v>1919</v>
      </c>
      <c r="F917" s="81" t="s">
        <v>1938</v>
      </c>
      <c r="G917" s="119">
        <v>976</v>
      </c>
      <c r="H917" s="81">
        <v>22.42</v>
      </c>
      <c r="K917"/>
      <c r="L917"/>
      <c r="M917"/>
    </row>
    <row r="918" spans="1:13" x14ac:dyDescent="0.3">
      <c r="A918" s="102">
        <v>41323</v>
      </c>
      <c r="B918" s="82"/>
      <c r="C918" s="82"/>
      <c r="D918" s="81" t="s">
        <v>1921</v>
      </c>
      <c r="E918" s="81" t="s">
        <v>1919</v>
      </c>
      <c r="F918" s="81" t="s">
        <v>1939</v>
      </c>
      <c r="G918" s="119">
        <v>1841</v>
      </c>
      <c r="H918" s="81">
        <v>28.26</v>
      </c>
      <c r="K918"/>
      <c r="L918"/>
      <c r="M918"/>
    </row>
    <row r="919" spans="1:13" x14ac:dyDescent="0.3">
      <c r="A919" s="102">
        <v>41324</v>
      </c>
      <c r="B919" s="82"/>
      <c r="C919" s="82"/>
      <c r="D919" s="81" t="s">
        <v>1921</v>
      </c>
      <c r="E919" s="81" t="s">
        <v>1919</v>
      </c>
      <c r="F919" s="81" t="s">
        <v>1940</v>
      </c>
      <c r="G919" s="119">
        <v>716</v>
      </c>
      <c r="H919" s="81">
        <v>12.18</v>
      </c>
      <c r="K919"/>
      <c r="L919"/>
      <c r="M919"/>
    </row>
    <row r="920" spans="1:13" x14ac:dyDescent="0.3">
      <c r="A920" s="102">
        <v>41325</v>
      </c>
      <c r="B920" s="82"/>
      <c r="C920" s="82"/>
      <c r="D920" s="81" t="s">
        <v>1921</v>
      </c>
      <c r="E920" s="81" t="s">
        <v>1919</v>
      </c>
      <c r="F920" s="81" t="s">
        <v>1941</v>
      </c>
      <c r="G920" s="119">
        <v>1543</v>
      </c>
      <c r="H920" s="81">
        <v>23.01</v>
      </c>
      <c r="K920"/>
      <c r="L920"/>
      <c r="M920"/>
    </row>
    <row r="921" spans="1:13" x14ac:dyDescent="0.3">
      <c r="A921" s="102">
        <v>41326</v>
      </c>
      <c r="B921" s="82"/>
      <c r="C921" s="82"/>
      <c r="D921" s="81" t="s">
        <v>1921</v>
      </c>
      <c r="E921" s="81" t="s">
        <v>1919</v>
      </c>
      <c r="F921" s="81" t="s">
        <v>1942</v>
      </c>
      <c r="G921" s="119">
        <v>1536</v>
      </c>
      <c r="H921" s="81">
        <v>23.24</v>
      </c>
      <c r="K921"/>
      <c r="L921"/>
      <c r="M921"/>
    </row>
    <row r="922" spans="1:13" x14ac:dyDescent="0.3">
      <c r="A922" s="102">
        <v>41327</v>
      </c>
      <c r="B922" s="82"/>
      <c r="C922" s="82"/>
      <c r="D922" s="81" t="s">
        <v>1921</v>
      </c>
      <c r="E922" s="81" t="s">
        <v>1919</v>
      </c>
      <c r="F922" s="81" t="s">
        <v>1943</v>
      </c>
      <c r="G922" s="119">
        <v>1424</v>
      </c>
      <c r="H922" s="81">
        <v>31.15</v>
      </c>
      <c r="K922"/>
      <c r="L922"/>
      <c r="M922"/>
    </row>
    <row r="923" spans="1:13" x14ac:dyDescent="0.3">
      <c r="A923" s="102">
        <v>41328</v>
      </c>
      <c r="B923" s="82"/>
      <c r="C923" s="82"/>
      <c r="D923" s="81" t="s">
        <v>1921</v>
      </c>
      <c r="E923" s="81" t="s">
        <v>1919</v>
      </c>
      <c r="F923" s="81" t="s">
        <v>1944</v>
      </c>
      <c r="G923" s="119">
        <v>1536</v>
      </c>
      <c r="H923" s="81">
        <v>22.07</v>
      </c>
      <c r="K923"/>
      <c r="L923"/>
      <c r="M923"/>
    </row>
    <row r="924" spans="1:13" x14ac:dyDescent="0.3">
      <c r="A924" s="102">
        <v>41329</v>
      </c>
      <c r="B924" s="82"/>
      <c r="C924" s="82"/>
      <c r="D924" s="81" t="s">
        <v>1921</v>
      </c>
      <c r="E924" s="81" t="s">
        <v>1919</v>
      </c>
      <c r="F924" s="81" t="s">
        <v>1945</v>
      </c>
      <c r="G924" s="119">
        <v>1449</v>
      </c>
      <c r="H924" s="81">
        <v>20.399999999999999</v>
      </c>
      <c r="K924"/>
      <c r="L924"/>
      <c r="M924"/>
    </row>
    <row r="925" spans="1:13" x14ac:dyDescent="0.3">
      <c r="A925" s="102">
        <v>41331</v>
      </c>
      <c r="B925" s="82"/>
      <c r="C925" s="82"/>
      <c r="D925" s="81" t="s">
        <v>1921</v>
      </c>
      <c r="E925" s="81" t="s">
        <v>1919</v>
      </c>
      <c r="F925" s="81" t="s">
        <v>1946</v>
      </c>
      <c r="G925" s="119">
        <v>994</v>
      </c>
      <c r="H925" s="81">
        <v>19.72</v>
      </c>
      <c r="K925"/>
      <c r="L925"/>
      <c r="M925"/>
    </row>
    <row r="926" spans="1:13" x14ac:dyDescent="0.3">
      <c r="A926" s="102">
        <v>41332</v>
      </c>
      <c r="B926" s="82"/>
      <c r="C926" s="82"/>
      <c r="D926" s="81" t="s">
        <v>1921</v>
      </c>
      <c r="E926" s="81" t="s">
        <v>1919</v>
      </c>
      <c r="F926" s="81" t="s">
        <v>1947</v>
      </c>
      <c r="G926" s="119">
        <v>3780</v>
      </c>
      <c r="H926" s="81">
        <v>34.880000000000003</v>
      </c>
      <c r="K926"/>
      <c r="L926"/>
      <c r="M926"/>
    </row>
    <row r="927" spans="1:13" x14ac:dyDescent="0.3">
      <c r="A927" s="102">
        <v>41333</v>
      </c>
      <c r="B927" s="82"/>
      <c r="C927" s="82"/>
      <c r="D927" s="81" t="s">
        <v>1921</v>
      </c>
      <c r="E927" s="81" t="s">
        <v>1919</v>
      </c>
      <c r="F927" s="81" t="s">
        <v>1948</v>
      </c>
      <c r="G927" s="119">
        <v>504</v>
      </c>
      <c r="H927" s="81">
        <v>8.1300000000000008</v>
      </c>
      <c r="K927"/>
      <c r="L927"/>
      <c r="M927"/>
    </row>
    <row r="928" spans="1:13" x14ac:dyDescent="0.3">
      <c r="A928" s="102">
        <v>41334</v>
      </c>
      <c r="B928" s="82"/>
      <c r="C928" s="82"/>
      <c r="D928" s="81" t="s">
        <v>1921</v>
      </c>
      <c r="E928" s="81" t="s">
        <v>1919</v>
      </c>
      <c r="F928" s="81" t="s">
        <v>1949</v>
      </c>
      <c r="G928" s="119">
        <v>1731</v>
      </c>
      <c r="H928" s="81">
        <v>23.37</v>
      </c>
      <c r="K928"/>
      <c r="L928"/>
      <c r="M928"/>
    </row>
    <row r="929" spans="1:13" x14ac:dyDescent="0.3">
      <c r="A929" s="102">
        <v>41336</v>
      </c>
      <c r="B929" s="82"/>
      <c r="C929" s="82"/>
      <c r="D929" s="81" t="s">
        <v>1921</v>
      </c>
      <c r="E929" s="81" t="s">
        <v>1919</v>
      </c>
      <c r="F929" s="81" t="s">
        <v>1950</v>
      </c>
      <c r="G929" s="119">
        <v>666</v>
      </c>
      <c r="H929" s="81">
        <v>15.36</v>
      </c>
      <c r="K929"/>
      <c r="L929"/>
      <c r="M929"/>
    </row>
    <row r="930" spans="1:13" x14ac:dyDescent="0.3">
      <c r="A930" s="102">
        <v>41337</v>
      </c>
      <c r="B930" s="82"/>
      <c r="C930" s="82"/>
      <c r="D930" s="81" t="s">
        <v>1921</v>
      </c>
      <c r="E930" s="81" t="s">
        <v>1919</v>
      </c>
      <c r="F930" s="81" t="s">
        <v>1951</v>
      </c>
      <c r="G930" s="119">
        <v>1272</v>
      </c>
      <c r="H930" s="81">
        <v>16.329999999999998</v>
      </c>
      <c r="K930"/>
      <c r="L930"/>
      <c r="M930"/>
    </row>
    <row r="931" spans="1:13" x14ac:dyDescent="0.3">
      <c r="A931" s="102">
        <v>41338</v>
      </c>
      <c r="B931" s="82"/>
      <c r="C931" s="82"/>
      <c r="D931" s="81" t="s">
        <v>1921</v>
      </c>
      <c r="E931" s="81" t="s">
        <v>1919</v>
      </c>
      <c r="F931" s="81" t="s">
        <v>1952</v>
      </c>
      <c r="G931" s="119">
        <v>2270</v>
      </c>
      <c r="H931" s="81">
        <v>36.85</v>
      </c>
      <c r="K931"/>
      <c r="L931"/>
      <c r="M931"/>
    </row>
    <row r="932" spans="1:13" x14ac:dyDescent="0.3">
      <c r="A932" s="102">
        <v>41341</v>
      </c>
      <c r="B932" s="82"/>
      <c r="C932" s="82"/>
      <c r="D932" s="81" t="s">
        <v>1921</v>
      </c>
      <c r="E932" s="81" t="s">
        <v>1919</v>
      </c>
      <c r="F932" s="81" t="s">
        <v>1953</v>
      </c>
      <c r="G932" s="119">
        <v>569</v>
      </c>
      <c r="H932" s="81">
        <v>27.21</v>
      </c>
      <c r="K932"/>
      <c r="L932"/>
      <c r="M932"/>
    </row>
    <row r="933" spans="1:13" x14ac:dyDescent="0.3">
      <c r="A933" s="102">
        <v>41342</v>
      </c>
      <c r="B933" s="82"/>
      <c r="C933" s="82"/>
      <c r="D933" s="81" t="s">
        <v>1921</v>
      </c>
      <c r="E933" s="81" t="s">
        <v>1919</v>
      </c>
      <c r="F933" s="81" t="s">
        <v>1954</v>
      </c>
      <c r="G933" s="119">
        <v>2853</v>
      </c>
      <c r="H933" s="81">
        <v>56.9</v>
      </c>
      <c r="K933"/>
      <c r="L933"/>
      <c r="M933"/>
    </row>
    <row r="934" spans="1:13" x14ac:dyDescent="0.3">
      <c r="A934" s="102">
        <v>41343</v>
      </c>
      <c r="B934" s="82"/>
      <c r="C934" s="82"/>
      <c r="D934" s="81" t="s">
        <v>1921</v>
      </c>
      <c r="E934" s="81" t="s">
        <v>1919</v>
      </c>
      <c r="F934" s="81" t="s">
        <v>1955</v>
      </c>
      <c r="G934" s="119">
        <v>3248</v>
      </c>
      <c r="H934" s="81">
        <v>45.86</v>
      </c>
      <c r="K934"/>
      <c r="L934"/>
      <c r="M934"/>
    </row>
    <row r="935" spans="1:13" x14ac:dyDescent="0.3">
      <c r="A935" s="102">
        <v>41344</v>
      </c>
      <c r="B935" s="82"/>
      <c r="C935" s="82"/>
      <c r="D935" s="81" t="s">
        <v>1921</v>
      </c>
      <c r="E935" s="81" t="s">
        <v>1919</v>
      </c>
      <c r="F935" s="81" t="s">
        <v>1956</v>
      </c>
      <c r="G935" s="119">
        <v>5210</v>
      </c>
      <c r="H935" s="81">
        <v>37.94</v>
      </c>
      <c r="K935"/>
      <c r="L935"/>
      <c r="M935"/>
    </row>
    <row r="936" spans="1:13" x14ac:dyDescent="0.3">
      <c r="A936" s="102">
        <v>41345</v>
      </c>
      <c r="B936" s="82"/>
      <c r="C936" s="82"/>
      <c r="D936" s="81" t="s">
        <v>1921</v>
      </c>
      <c r="E936" s="81" t="s">
        <v>1919</v>
      </c>
      <c r="F936" s="81" t="s">
        <v>1957</v>
      </c>
      <c r="G936" s="119">
        <v>1535</v>
      </c>
      <c r="H936" s="81">
        <v>22.67</v>
      </c>
      <c r="K936"/>
      <c r="L936"/>
      <c r="M936"/>
    </row>
    <row r="937" spans="1:13" x14ac:dyDescent="0.3">
      <c r="A937" s="102">
        <v>41346</v>
      </c>
      <c r="B937" s="82"/>
      <c r="C937" s="82"/>
      <c r="D937" s="81" t="s">
        <v>1921</v>
      </c>
      <c r="E937" s="81" t="s">
        <v>1919</v>
      </c>
      <c r="F937" s="81" t="s">
        <v>1958</v>
      </c>
      <c r="G937" s="119">
        <v>1100</v>
      </c>
      <c r="H937" s="81">
        <v>29.58</v>
      </c>
      <c r="K937"/>
      <c r="L937"/>
      <c r="M937"/>
    </row>
    <row r="938" spans="1:13" x14ac:dyDescent="0.3">
      <c r="A938" s="102">
        <v>41612</v>
      </c>
      <c r="B938" s="82"/>
      <c r="C938" s="82"/>
      <c r="D938" s="81" t="s">
        <v>1921</v>
      </c>
      <c r="E938" s="81" t="s">
        <v>1919</v>
      </c>
      <c r="F938" s="81" t="s">
        <v>1960</v>
      </c>
      <c r="G938" s="119">
        <v>2677</v>
      </c>
      <c r="H938" s="81">
        <v>35.58</v>
      </c>
      <c r="K938"/>
      <c r="L938"/>
      <c r="M938"/>
    </row>
    <row r="939" spans="1:13" x14ac:dyDescent="0.3">
      <c r="A939" s="102">
        <v>41701</v>
      </c>
      <c r="B939" s="82"/>
      <c r="C939" s="82"/>
      <c r="D939" s="81" t="s">
        <v>1961</v>
      </c>
      <c r="E939" s="81" t="s">
        <v>1959</v>
      </c>
      <c r="F939" s="81" t="s">
        <v>1962</v>
      </c>
      <c r="G939" s="119">
        <v>3386</v>
      </c>
      <c r="H939" s="81">
        <v>20.56</v>
      </c>
      <c r="K939"/>
      <c r="L939"/>
      <c r="M939"/>
    </row>
    <row r="940" spans="1:13" x14ac:dyDescent="0.3">
      <c r="A940" s="102">
        <v>41703</v>
      </c>
      <c r="B940" s="82"/>
      <c r="C940" s="82"/>
      <c r="D940" s="81" t="s">
        <v>1961</v>
      </c>
      <c r="E940" s="81" t="s">
        <v>1959</v>
      </c>
      <c r="F940" s="81" t="s">
        <v>1963</v>
      </c>
      <c r="G940" s="119">
        <v>9135</v>
      </c>
      <c r="H940" s="81">
        <v>12.32</v>
      </c>
      <c r="K940"/>
      <c r="L940"/>
      <c r="M940"/>
    </row>
    <row r="941" spans="1:13" x14ac:dyDescent="0.3">
      <c r="A941" s="102">
        <v>41704</v>
      </c>
      <c r="B941" s="82"/>
      <c r="C941" s="82"/>
      <c r="D941" s="81" t="s">
        <v>1961</v>
      </c>
      <c r="E941" s="81" t="s">
        <v>1959</v>
      </c>
      <c r="F941" s="81" t="s">
        <v>1964</v>
      </c>
      <c r="G941" s="119">
        <v>1230</v>
      </c>
      <c r="H941" s="81">
        <v>14.17</v>
      </c>
      <c r="K941"/>
      <c r="L941"/>
      <c r="M941"/>
    </row>
    <row r="942" spans="1:13" x14ac:dyDescent="0.3">
      <c r="A942" s="102">
        <v>41707</v>
      </c>
      <c r="B942" s="82"/>
      <c r="C942" s="82"/>
      <c r="D942" s="81" t="s">
        <v>1961</v>
      </c>
      <c r="E942" s="81" t="s">
        <v>1959</v>
      </c>
      <c r="F942" s="81" t="s">
        <v>1965</v>
      </c>
      <c r="G942" s="119">
        <v>1876</v>
      </c>
      <c r="H942" s="81">
        <v>17.37</v>
      </c>
      <c r="K942"/>
      <c r="L942"/>
      <c r="M942"/>
    </row>
    <row r="943" spans="1:13" x14ac:dyDescent="0.3">
      <c r="A943" s="102">
        <v>41708</v>
      </c>
      <c r="B943" s="82"/>
      <c r="C943" s="82"/>
      <c r="D943" s="81" t="s">
        <v>1961</v>
      </c>
      <c r="E943" s="81" t="s">
        <v>1959</v>
      </c>
      <c r="F943" s="81" t="s">
        <v>1966</v>
      </c>
      <c r="G943" s="119">
        <v>969</v>
      </c>
      <c r="H943" s="81">
        <v>17.739999999999998</v>
      </c>
      <c r="K943"/>
      <c r="L943"/>
      <c r="M943"/>
    </row>
    <row r="944" spans="1:13" x14ac:dyDescent="0.3">
      <c r="A944" s="102">
        <v>41709</v>
      </c>
      <c r="B944" s="82"/>
      <c r="C944" s="82"/>
      <c r="D944" s="81" t="s">
        <v>1961</v>
      </c>
      <c r="E944" s="81" t="s">
        <v>1959</v>
      </c>
      <c r="F944" s="81" t="s">
        <v>1967</v>
      </c>
      <c r="G944" s="119">
        <v>4891</v>
      </c>
      <c r="H944" s="81">
        <v>48.54</v>
      </c>
      <c r="K944"/>
      <c r="L944"/>
      <c r="M944"/>
    </row>
    <row r="945" spans="1:13" x14ac:dyDescent="0.3">
      <c r="A945" s="102">
        <v>41711</v>
      </c>
      <c r="B945" s="82"/>
      <c r="C945" s="82"/>
      <c r="D945" s="81" t="s">
        <v>1961</v>
      </c>
      <c r="E945" s="81" t="s">
        <v>1959</v>
      </c>
      <c r="F945" s="81" t="s">
        <v>1968</v>
      </c>
      <c r="G945" s="119">
        <v>2958</v>
      </c>
      <c r="H945" s="81">
        <v>26.33</v>
      </c>
      <c r="K945"/>
      <c r="L945"/>
      <c r="M945"/>
    </row>
    <row r="946" spans="1:13" x14ac:dyDescent="0.3">
      <c r="A946" s="102">
        <v>41714</v>
      </c>
      <c r="B946" s="82"/>
      <c r="C946" s="82"/>
      <c r="D946" s="81" t="s">
        <v>1961</v>
      </c>
      <c r="E946" s="81" t="s">
        <v>1959</v>
      </c>
      <c r="F946" s="81" t="s">
        <v>1969</v>
      </c>
      <c r="G946" s="119">
        <v>788</v>
      </c>
      <c r="H946" s="81">
        <v>10.039999999999999</v>
      </c>
      <c r="K946"/>
      <c r="L946"/>
      <c r="M946"/>
    </row>
    <row r="947" spans="1:13" x14ac:dyDescent="0.3">
      <c r="A947" s="102">
        <v>41716</v>
      </c>
      <c r="B947" s="82"/>
      <c r="C947" s="82"/>
      <c r="D947" s="81" t="s">
        <v>1961</v>
      </c>
      <c r="E947" s="81" t="s">
        <v>1959</v>
      </c>
      <c r="F947" s="81" t="s">
        <v>1970</v>
      </c>
      <c r="G947" s="119">
        <v>2631</v>
      </c>
      <c r="H947" s="81">
        <v>23.59</v>
      </c>
      <c r="K947"/>
      <c r="L947"/>
      <c r="M947"/>
    </row>
    <row r="948" spans="1:13" x14ac:dyDescent="0.3">
      <c r="A948" s="102">
        <v>41717</v>
      </c>
      <c r="B948" s="82"/>
      <c r="C948" s="82"/>
      <c r="D948" s="81" t="s">
        <v>1961</v>
      </c>
      <c r="E948" s="81" t="s">
        <v>1959</v>
      </c>
      <c r="F948" s="81" t="s">
        <v>1971</v>
      </c>
      <c r="G948" s="119">
        <v>1130</v>
      </c>
      <c r="H948" s="81">
        <v>15.34</v>
      </c>
      <c r="K948"/>
      <c r="L948"/>
      <c r="M948"/>
    </row>
    <row r="949" spans="1:13" x14ac:dyDescent="0.3">
      <c r="A949" s="102">
        <v>41720</v>
      </c>
      <c r="B949" s="82"/>
      <c r="C949" s="82"/>
      <c r="D949" s="81" t="s">
        <v>1961</v>
      </c>
      <c r="E949" s="81" t="s">
        <v>1959</v>
      </c>
      <c r="F949" s="81" t="s">
        <v>1972</v>
      </c>
      <c r="G949" s="119">
        <v>1347</v>
      </c>
      <c r="H949" s="81">
        <v>6.04</v>
      </c>
      <c r="K949"/>
      <c r="L949"/>
      <c r="M949"/>
    </row>
    <row r="950" spans="1:13" x14ac:dyDescent="0.3">
      <c r="A950" s="102">
        <v>41722</v>
      </c>
      <c r="B950" s="82"/>
      <c r="C950" s="82"/>
      <c r="D950" s="81" t="s">
        <v>1961</v>
      </c>
      <c r="E950" s="81" t="s">
        <v>1959</v>
      </c>
      <c r="F950" s="81" t="s">
        <v>1973</v>
      </c>
      <c r="G950" s="119">
        <v>3902</v>
      </c>
      <c r="H950" s="81">
        <v>30.28</v>
      </c>
      <c r="K950"/>
      <c r="L950"/>
      <c r="M950"/>
    </row>
    <row r="951" spans="1:13" x14ac:dyDescent="0.3">
      <c r="A951" s="102">
        <v>41723</v>
      </c>
      <c r="B951" s="82"/>
      <c r="C951" s="82"/>
      <c r="D951" s="81" t="s">
        <v>1961</v>
      </c>
      <c r="E951" s="81" t="s">
        <v>1959</v>
      </c>
      <c r="F951" s="81" t="s">
        <v>1974</v>
      </c>
      <c r="G951" s="119">
        <v>1506</v>
      </c>
      <c r="H951" s="81">
        <v>12.91</v>
      </c>
      <c r="K951"/>
      <c r="L951"/>
      <c r="M951"/>
    </row>
    <row r="952" spans="1:13" x14ac:dyDescent="0.3">
      <c r="A952" s="102">
        <v>41724</v>
      </c>
      <c r="B952" s="82"/>
      <c r="C952" s="82"/>
      <c r="D952" s="81" t="s">
        <v>1961</v>
      </c>
      <c r="E952" s="81" t="s">
        <v>1959</v>
      </c>
      <c r="F952" s="81" t="s">
        <v>1975</v>
      </c>
      <c r="G952" s="119">
        <v>630</v>
      </c>
      <c r="H952" s="81">
        <v>10.28</v>
      </c>
      <c r="K952"/>
      <c r="L952"/>
      <c r="M952"/>
    </row>
    <row r="953" spans="1:13" x14ac:dyDescent="0.3">
      <c r="A953" s="102">
        <v>41725</v>
      </c>
      <c r="B953" s="82"/>
      <c r="C953" s="82"/>
      <c r="D953" s="81" t="s">
        <v>1961</v>
      </c>
      <c r="E953" s="81" t="s">
        <v>1959</v>
      </c>
      <c r="F953" s="81" t="s">
        <v>1976</v>
      </c>
      <c r="G953" s="119">
        <v>549</v>
      </c>
      <c r="H953" s="81">
        <v>6.14</v>
      </c>
      <c r="K953"/>
      <c r="L953"/>
      <c r="M953"/>
    </row>
    <row r="954" spans="1:13" x14ac:dyDescent="0.3">
      <c r="A954" s="102">
        <v>41726</v>
      </c>
      <c r="B954" s="82"/>
      <c r="C954" s="82"/>
      <c r="D954" s="81" t="s">
        <v>1961</v>
      </c>
      <c r="E954" s="81" t="s">
        <v>1959</v>
      </c>
      <c r="F954" s="81" t="s">
        <v>1977</v>
      </c>
      <c r="G954" s="119">
        <v>2428</v>
      </c>
      <c r="H954" s="81">
        <v>50.9</v>
      </c>
      <c r="K954"/>
      <c r="L954"/>
      <c r="M954"/>
    </row>
    <row r="955" spans="1:13" x14ac:dyDescent="0.3">
      <c r="A955" s="102">
        <v>41727</v>
      </c>
      <c r="B955" s="82"/>
      <c r="C955" s="82"/>
      <c r="D955" s="81" t="s">
        <v>1961</v>
      </c>
      <c r="E955" s="81" t="s">
        <v>1959</v>
      </c>
      <c r="F955" s="81" t="s">
        <v>1978</v>
      </c>
      <c r="G955" s="119">
        <v>1090</v>
      </c>
      <c r="H955" s="81">
        <v>7.72</v>
      </c>
      <c r="K955"/>
      <c r="L955"/>
      <c r="M955"/>
    </row>
    <row r="956" spans="1:13" x14ac:dyDescent="0.3">
      <c r="A956" s="102">
        <v>41728</v>
      </c>
      <c r="B956" s="82"/>
      <c r="C956" s="82"/>
      <c r="D956" s="81" t="s">
        <v>1961</v>
      </c>
      <c r="E956" s="81" t="s">
        <v>1959</v>
      </c>
      <c r="F956" s="81" t="s">
        <v>1979</v>
      </c>
      <c r="G956" s="119">
        <v>622</v>
      </c>
      <c r="H956" s="81">
        <v>6.53</v>
      </c>
      <c r="K956"/>
      <c r="L956"/>
      <c r="M956"/>
    </row>
    <row r="957" spans="1:13" x14ac:dyDescent="0.3">
      <c r="A957" s="102">
        <v>41729</v>
      </c>
      <c r="B957" s="82"/>
      <c r="C957" s="82"/>
      <c r="D957" s="81" t="s">
        <v>1961</v>
      </c>
      <c r="E957" s="81" t="s">
        <v>1959</v>
      </c>
      <c r="F957" s="81" t="s">
        <v>1980</v>
      </c>
      <c r="G957" s="119">
        <v>535</v>
      </c>
      <c r="H957" s="81">
        <v>14.32</v>
      </c>
      <c r="K957"/>
      <c r="L957"/>
      <c r="M957"/>
    </row>
    <row r="958" spans="1:13" x14ac:dyDescent="0.3">
      <c r="A958" s="102">
        <v>41730</v>
      </c>
      <c r="B958" s="82"/>
      <c r="C958" s="82"/>
      <c r="D958" s="81" t="s">
        <v>1961</v>
      </c>
      <c r="E958" s="81" t="s">
        <v>1959</v>
      </c>
      <c r="F958" s="81" t="s">
        <v>1981</v>
      </c>
      <c r="G958" s="119">
        <v>1632</v>
      </c>
      <c r="H958" s="81">
        <v>8.0399999999999991</v>
      </c>
      <c r="K958"/>
      <c r="L958"/>
      <c r="M958"/>
    </row>
    <row r="959" spans="1:13" x14ac:dyDescent="0.3">
      <c r="A959" s="102">
        <v>41731</v>
      </c>
      <c r="B959" s="82"/>
      <c r="C959" s="82"/>
      <c r="D959" s="81" t="s">
        <v>1961</v>
      </c>
      <c r="E959" s="81" t="s">
        <v>1959</v>
      </c>
      <c r="F959" s="81" t="s">
        <v>1982</v>
      </c>
      <c r="G959" s="119">
        <v>6758</v>
      </c>
      <c r="H959" s="81">
        <v>33.93</v>
      </c>
      <c r="K959"/>
      <c r="L959"/>
      <c r="M959"/>
    </row>
    <row r="960" spans="1:13" x14ac:dyDescent="0.3">
      <c r="A960" s="102">
        <v>41732</v>
      </c>
      <c r="B960" s="82"/>
      <c r="C960" s="82"/>
      <c r="D960" s="81" t="s">
        <v>1961</v>
      </c>
      <c r="E960" s="81" t="s">
        <v>1959</v>
      </c>
      <c r="F960" s="81" t="s">
        <v>1983</v>
      </c>
      <c r="G960" s="119">
        <v>2190</v>
      </c>
      <c r="H960" s="81">
        <v>13.63</v>
      </c>
      <c r="K960"/>
      <c r="L960"/>
      <c r="M960"/>
    </row>
    <row r="961" spans="1:13" x14ac:dyDescent="0.3">
      <c r="A961" s="102">
        <v>41733</v>
      </c>
      <c r="B961" s="82"/>
      <c r="C961" s="82"/>
      <c r="D961" s="81" t="s">
        <v>1961</v>
      </c>
      <c r="E961" s="81" t="s">
        <v>1959</v>
      </c>
      <c r="F961" s="81" t="s">
        <v>1984</v>
      </c>
      <c r="G961" s="119">
        <v>299</v>
      </c>
      <c r="H961" s="81">
        <v>4.95</v>
      </c>
      <c r="K961"/>
      <c r="L961"/>
      <c r="M961"/>
    </row>
    <row r="962" spans="1:13" x14ac:dyDescent="0.3">
      <c r="A962" s="102">
        <v>41736</v>
      </c>
      <c r="B962" s="82"/>
      <c r="C962" s="82"/>
      <c r="D962" s="81" t="s">
        <v>1961</v>
      </c>
      <c r="E962" s="81" t="s">
        <v>1959</v>
      </c>
      <c r="F962" s="81" t="s">
        <v>1985</v>
      </c>
      <c r="G962" s="119">
        <v>1407</v>
      </c>
      <c r="H962" s="81">
        <v>11.05</v>
      </c>
      <c r="K962"/>
      <c r="L962"/>
      <c r="M962"/>
    </row>
    <row r="963" spans="1:13" x14ac:dyDescent="0.3">
      <c r="A963" s="102">
        <v>41738</v>
      </c>
      <c r="B963" s="82"/>
      <c r="C963" s="82"/>
      <c r="D963" s="81" t="s">
        <v>1961</v>
      </c>
      <c r="E963" s="81" t="s">
        <v>1959</v>
      </c>
      <c r="F963" s="81" t="s">
        <v>1986</v>
      </c>
      <c r="G963" s="119">
        <v>4501</v>
      </c>
      <c r="H963" s="81">
        <v>2.58</v>
      </c>
      <c r="K963"/>
      <c r="L963"/>
      <c r="M963"/>
    </row>
    <row r="964" spans="1:13" x14ac:dyDescent="0.3">
      <c r="A964" s="102">
        <v>41743</v>
      </c>
      <c r="B964" s="82"/>
      <c r="C964" s="82"/>
      <c r="D964" s="81" t="s">
        <v>1961</v>
      </c>
      <c r="E964" s="81" t="s">
        <v>1959</v>
      </c>
      <c r="F964" s="81" t="s">
        <v>1987</v>
      </c>
      <c r="G964" s="119">
        <v>5934</v>
      </c>
      <c r="H964" s="81">
        <v>18.13</v>
      </c>
      <c r="K964"/>
      <c r="L964"/>
      <c r="M964"/>
    </row>
    <row r="965" spans="1:13" x14ac:dyDescent="0.3">
      <c r="A965" s="102">
        <v>41744</v>
      </c>
      <c r="B965" s="82"/>
      <c r="C965" s="82"/>
      <c r="D965" s="81" t="s">
        <v>1961</v>
      </c>
      <c r="E965" s="81" t="s">
        <v>1959</v>
      </c>
      <c r="F965" s="81" t="s">
        <v>1988</v>
      </c>
      <c r="G965" s="119">
        <v>1496</v>
      </c>
      <c r="H965" s="81">
        <v>14.43</v>
      </c>
      <c r="K965"/>
      <c r="L965"/>
      <c r="M965"/>
    </row>
    <row r="966" spans="1:13" x14ac:dyDescent="0.3">
      <c r="A966" s="102">
        <v>41746</v>
      </c>
      <c r="B966" s="82"/>
      <c r="C966" s="82"/>
      <c r="D966" s="81" t="s">
        <v>1961</v>
      </c>
      <c r="E966" s="81" t="s">
        <v>1959</v>
      </c>
      <c r="F966" s="81" t="s">
        <v>1989</v>
      </c>
      <c r="G966" s="119">
        <v>12445</v>
      </c>
      <c r="H966" s="81">
        <v>15.58</v>
      </c>
      <c r="K966"/>
      <c r="L966"/>
      <c r="M966"/>
    </row>
    <row r="967" spans="1:13" x14ac:dyDescent="0.3">
      <c r="A967" s="102">
        <v>41750</v>
      </c>
      <c r="B967" s="82"/>
      <c r="C967" s="82"/>
      <c r="D967" s="81" t="s">
        <v>1961</v>
      </c>
      <c r="E967" s="81" t="s">
        <v>1959</v>
      </c>
      <c r="F967" s="81" t="s">
        <v>1990</v>
      </c>
      <c r="G967" s="119">
        <v>2016</v>
      </c>
      <c r="H967" s="81">
        <v>11.97</v>
      </c>
      <c r="K967"/>
      <c r="L967"/>
      <c r="M967"/>
    </row>
    <row r="968" spans="1:13" x14ac:dyDescent="0.3">
      <c r="A968" s="102">
        <v>41752</v>
      </c>
      <c r="B968" s="82"/>
      <c r="C968" s="82"/>
      <c r="D968" s="81" t="s">
        <v>1961</v>
      </c>
      <c r="E968" s="81" t="s">
        <v>1959</v>
      </c>
      <c r="F968" s="81" t="s">
        <v>1992</v>
      </c>
      <c r="G968" s="119">
        <v>1233</v>
      </c>
      <c r="H968" s="81">
        <v>13.68</v>
      </c>
      <c r="K968"/>
      <c r="L968"/>
      <c r="M968"/>
    </row>
    <row r="969" spans="1:13" x14ac:dyDescent="0.3">
      <c r="A969" s="102">
        <v>41212</v>
      </c>
      <c r="B969" s="82"/>
      <c r="C969" s="82"/>
      <c r="D969" s="81" t="s">
        <v>1993</v>
      </c>
      <c r="E969" s="81" t="s">
        <v>1991</v>
      </c>
      <c r="F969" s="81" t="s">
        <v>1994</v>
      </c>
      <c r="G969" s="119">
        <v>1329</v>
      </c>
      <c r="H969" s="81">
        <v>23.66</v>
      </c>
      <c r="K969"/>
      <c r="L969"/>
      <c r="M969"/>
    </row>
    <row r="970" spans="1:13" x14ac:dyDescent="0.3">
      <c r="A970" s="102">
        <v>41231</v>
      </c>
      <c r="B970" s="82"/>
      <c r="C970" s="82"/>
      <c r="D970" s="81" t="s">
        <v>1993</v>
      </c>
      <c r="E970" s="81" t="s">
        <v>1991</v>
      </c>
      <c r="F970" s="81" t="s">
        <v>1995</v>
      </c>
      <c r="G970" s="119">
        <v>2416</v>
      </c>
      <c r="H970" s="81">
        <v>34.47</v>
      </c>
      <c r="K970"/>
      <c r="L970"/>
      <c r="M970"/>
    </row>
    <row r="971" spans="1:13" x14ac:dyDescent="0.3">
      <c r="A971" s="102">
        <v>41401</v>
      </c>
      <c r="B971" s="82"/>
      <c r="C971" s="82"/>
      <c r="D971" s="81" t="s">
        <v>1993</v>
      </c>
      <c r="E971" s="81" t="s">
        <v>1991</v>
      </c>
      <c r="F971" s="81" t="s">
        <v>1996</v>
      </c>
      <c r="G971" s="119">
        <v>693</v>
      </c>
      <c r="H971" s="81">
        <v>12.74</v>
      </c>
      <c r="K971"/>
      <c r="L971"/>
      <c r="M971"/>
    </row>
    <row r="972" spans="1:13" x14ac:dyDescent="0.3">
      <c r="A972" s="102">
        <v>41402</v>
      </c>
      <c r="B972" s="82"/>
      <c r="C972" s="82"/>
      <c r="D972" s="81" t="s">
        <v>1993</v>
      </c>
      <c r="E972" s="81" t="s">
        <v>1991</v>
      </c>
      <c r="F972" s="81" t="s">
        <v>1997</v>
      </c>
      <c r="G972" s="119">
        <v>5230</v>
      </c>
      <c r="H972" s="81">
        <v>37.67</v>
      </c>
      <c r="K972"/>
      <c r="L972"/>
      <c r="M972"/>
    </row>
    <row r="973" spans="1:13" x14ac:dyDescent="0.3">
      <c r="A973" s="102">
        <v>41403</v>
      </c>
      <c r="B973" s="82"/>
      <c r="C973" s="82"/>
      <c r="D973" s="81" t="s">
        <v>1993</v>
      </c>
      <c r="E973" s="81" t="s">
        <v>1991</v>
      </c>
      <c r="F973" s="81" t="s">
        <v>1998</v>
      </c>
      <c r="G973" s="119">
        <v>2097</v>
      </c>
      <c r="H973" s="81">
        <v>14.82</v>
      </c>
      <c r="K973"/>
      <c r="L973"/>
      <c r="M973"/>
    </row>
    <row r="974" spans="1:13" x14ac:dyDescent="0.3">
      <c r="A974" s="102">
        <v>41404</v>
      </c>
      <c r="B974" s="82"/>
      <c r="C974" s="82"/>
      <c r="D974" s="81" t="s">
        <v>1993</v>
      </c>
      <c r="E974" s="81" t="s">
        <v>1991</v>
      </c>
      <c r="F974" s="81" t="s">
        <v>1999</v>
      </c>
      <c r="G974" s="119">
        <v>1546</v>
      </c>
      <c r="H974" s="81">
        <v>28.08</v>
      </c>
      <c r="K974"/>
      <c r="L974"/>
      <c r="M974"/>
    </row>
    <row r="975" spans="1:13" x14ac:dyDescent="0.3">
      <c r="A975" s="102">
        <v>41405</v>
      </c>
      <c r="B975" s="82"/>
      <c r="C975" s="82"/>
      <c r="D975" s="81" t="s">
        <v>1993</v>
      </c>
      <c r="E975" s="81" t="s">
        <v>1991</v>
      </c>
      <c r="F975" s="81" t="s">
        <v>2000</v>
      </c>
      <c r="G975" s="119">
        <v>1059</v>
      </c>
      <c r="H975" s="81">
        <v>12.67</v>
      </c>
      <c r="K975"/>
      <c r="L975"/>
      <c r="M975"/>
    </row>
    <row r="976" spans="1:13" x14ac:dyDescent="0.3">
      <c r="A976" s="102">
        <v>41406</v>
      </c>
      <c r="B976" s="82"/>
      <c r="C976" s="82"/>
      <c r="D976" s="81" t="s">
        <v>1993</v>
      </c>
      <c r="E976" s="81" t="s">
        <v>1991</v>
      </c>
      <c r="F976" s="81" t="s">
        <v>2001</v>
      </c>
      <c r="G976" s="119">
        <v>1334</v>
      </c>
      <c r="H976" s="81">
        <v>22.31</v>
      </c>
      <c r="K976"/>
      <c r="L976"/>
      <c r="M976"/>
    </row>
    <row r="977" spans="1:13" x14ac:dyDescent="0.3">
      <c r="A977" s="102">
        <v>41407</v>
      </c>
      <c r="B977" s="82"/>
      <c r="C977" s="82"/>
      <c r="D977" s="81" t="s">
        <v>1993</v>
      </c>
      <c r="E977" s="81" t="s">
        <v>1991</v>
      </c>
      <c r="F977" s="81" t="s">
        <v>3025</v>
      </c>
      <c r="G977" s="119">
        <v>912</v>
      </c>
      <c r="H977" s="81">
        <v>18.89</v>
      </c>
      <c r="K977"/>
      <c r="L977"/>
      <c r="M977"/>
    </row>
    <row r="978" spans="1:13" x14ac:dyDescent="0.3">
      <c r="A978" s="102">
        <v>41408</v>
      </c>
      <c r="B978" s="82"/>
      <c r="C978" s="82"/>
      <c r="D978" s="81" t="s">
        <v>1993</v>
      </c>
      <c r="E978" s="81" t="s">
        <v>1991</v>
      </c>
      <c r="F978" s="81" t="s">
        <v>2002</v>
      </c>
      <c r="G978" s="119">
        <v>1798</v>
      </c>
      <c r="H978" s="81">
        <v>23.29</v>
      </c>
      <c r="K978"/>
      <c r="L978"/>
      <c r="M978"/>
    </row>
    <row r="979" spans="1:13" x14ac:dyDescent="0.3">
      <c r="A979" s="102">
        <v>41409</v>
      </c>
      <c r="B979" s="82"/>
      <c r="C979" s="82"/>
      <c r="D979" s="81" t="s">
        <v>1993</v>
      </c>
      <c r="E979" s="81" t="s">
        <v>1991</v>
      </c>
      <c r="F979" s="81" t="s">
        <v>2003</v>
      </c>
      <c r="G979" s="119">
        <v>2852</v>
      </c>
      <c r="H979" s="81">
        <v>40.270000000000003</v>
      </c>
      <c r="K979"/>
      <c r="L979"/>
      <c r="M979"/>
    </row>
    <row r="980" spans="1:13" x14ac:dyDescent="0.3">
      <c r="A980" s="102">
        <v>41410</v>
      </c>
      <c r="B980" s="82"/>
      <c r="C980" s="82"/>
      <c r="D980" s="81" t="s">
        <v>1993</v>
      </c>
      <c r="E980" s="81" t="s">
        <v>1991</v>
      </c>
      <c r="F980" s="81" t="s">
        <v>2004</v>
      </c>
      <c r="G980" s="119">
        <v>1439</v>
      </c>
      <c r="H980" s="81">
        <v>20.309999999999999</v>
      </c>
      <c r="K980"/>
      <c r="L980"/>
      <c r="M980"/>
    </row>
    <row r="981" spans="1:13" x14ac:dyDescent="0.3">
      <c r="A981" s="102">
        <v>41411</v>
      </c>
      <c r="B981" s="82"/>
      <c r="C981" s="82"/>
      <c r="D981" s="81" t="s">
        <v>1993</v>
      </c>
      <c r="E981" s="81" t="s">
        <v>1991</v>
      </c>
      <c r="F981" s="81" t="s">
        <v>2005</v>
      </c>
      <c r="G981" s="119">
        <v>1974</v>
      </c>
      <c r="H981" s="81">
        <v>33.299999999999997</v>
      </c>
      <c r="K981"/>
      <c r="L981"/>
      <c r="M981"/>
    </row>
    <row r="982" spans="1:13" x14ac:dyDescent="0.3">
      <c r="A982" s="102">
        <v>41412</v>
      </c>
      <c r="B982" s="82"/>
      <c r="C982" s="82"/>
      <c r="D982" s="81" t="s">
        <v>1993</v>
      </c>
      <c r="E982" s="81" t="s">
        <v>1991</v>
      </c>
      <c r="F982" s="81" t="s">
        <v>2006</v>
      </c>
      <c r="G982" s="119">
        <v>323</v>
      </c>
      <c r="H982" s="81">
        <v>5.33</v>
      </c>
      <c r="K982"/>
      <c r="L982"/>
      <c r="M982"/>
    </row>
    <row r="983" spans="1:13" x14ac:dyDescent="0.3">
      <c r="A983" s="102">
        <v>41413</v>
      </c>
      <c r="B983" s="82"/>
      <c r="C983" s="82"/>
      <c r="D983" s="81" t="s">
        <v>1993</v>
      </c>
      <c r="E983" s="81" t="s">
        <v>1991</v>
      </c>
      <c r="F983" s="81" t="s">
        <v>2007</v>
      </c>
      <c r="G983" s="119">
        <v>2549</v>
      </c>
      <c r="H983" s="81">
        <v>21.07</v>
      </c>
      <c r="K983"/>
      <c r="L983"/>
      <c r="M983"/>
    </row>
    <row r="984" spans="1:13" x14ac:dyDescent="0.3">
      <c r="A984" s="102">
        <v>41414</v>
      </c>
      <c r="B984" s="82"/>
      <c r="C984" s="82"/>
      <c r="D984" s="81" t="s">
        <v>1993</v>
      </c>
      <c r="E984" s="81" t="s">
        <v>1991</v>
      </c>
      <c r="F984" s="81" t="s">
        <v>2008</v>
      </c>
      <c r="G984" s="119">
        <v>2257</v>
      </c>
      <c r="H984" s="81">
        <v>22.48</v>
      </c>
      <c r="K984"/>
      <c r="L984"/>
      <c r="M984"/>
    </row>
    <row r="985" spans="1:13" x14ac:dyDescent="0.3">
      <c r="A985" s="102">
        <v>41415</v>
      </c>
      <c r="B985" s="82"/>
      <c r="C985" s="82"/>
      <c r="D985" s="81" t="s">
        <v>1993</v>
      </c>
      <c r="E985" s="81" t="s">
        <v>1991</v>
      </c>
      <c r="F985" s="81" t="s">
        <v>2009</v>
      </c>
      <c r="G985" s="119">
        <v>1515</v>
      </c>
      <c r="H985" s="81">
        <v>24.41</v>
      </c>
      <c r="K985"/>
      <c r="L985"/>
      <c r="M985"/>
    </row>
    <row r="986" spans="1:13" x14ac:dyDescent="0.3">
      <c r="A986" s="102">
        <v>41416</v>
      </c>
      <c r="B986" s="82"/>
      <c r="C986" s="82"/>
      <c r="D986" s="81" t="s">
        <v>1993</v>
      </c>
      <c r="E986" s="81" t="s">
        <v>1991</v>
      </c>
      <c r="F986" s="81" t="s">
        <v>2010</v>
      </c>
      <c r="G986" s="119">
        <v>2074</v>
      </c>
      <c r="H986" s="81">
        <v>7.63</v>
      </c>
      <c r="K986"/>
      <c r="L986"/>
      <c r="M986"/>
    </row>
    <row r="987" spans="1:13" x14ac:dyDescent="0.3">
      <c r="A987" s="102">
        <v>41417</v>
      </c>
      <c r="B987" s="82"/>
      <c r="C987" s="82"/>
      <c r="D987" s="81" t="s">
        <v>1993</v>
      </c>
      <c r="E987" s="81" t="s">
        <v>1991</v>
      </c>
      <c r="F987" s="81" t="s">
        <v>2011</v>
      </c>
      <c r="G987" s="119">
        <v>1550</v>
      </c>
      <c r="H987" s="81">
        <v>28.64</v>
      </c>
      <c r="K987"/>
      <c r="L987"/>
      <c r="M987"/>
    </row>
    <row r="988" spans="1:13" x14ac:dyDescent="0.3">
      <c r="A988" s="102">
        <v>41418</v>
      </c>
      <c r="B988" s="82"/>
      <c r="C988" s="82"/>
      <c r="D988" s="81" t="s">
        <v>1993</v>
      </c>
      <c r="E988" s="81" t="s">
        <v>1991</v>
      </c>
      <c r="F988" s="81" t="s">
        <v>2012</v>
      </c>
      <c r="G988" s="119">
        <v>3171</v>
      </c>
      <c r="H988" s="81">
        <v>24.16</v>
      </c>
      <c r="K988"/>
      <c r="L988"/>
      <c r="M988"/>
    </row>
    <row r="989" spans="1:13" x14ac:dyDescent="0.3">
      <c r="A989" s="102">
        <v>41419</v>
      </c>
      <c r="B989" s="82"/>
      <c r="C989" s="82"/>
      <c r="D989" s="81" t="s">
        <v>1993</v>
      </c>
      <c r="E989" s="81" t="s">
        <v>1991</v>
      </c>
      <c r="F989" s="81" t="s">
        <v>2013</v>
      </c>
      <c r="G989" s="119">
        <v>1943</v>
      </c>
      <c r="H989" s="81">
        <v>24.91</v>
      </c>
      <c r="K989"/>
      <c r="L989"/>
      <c r="M989"/>
    </row>
    <row r="990" spans="1:13" x14ac:dyDescent="0.3">
      <c r="A990" s="102">
        <v>41420</v>
      </c>
      <c r="B990" s="82"/>
      <c r="C990" s="82"/>
      <c r="D990" s="81" t="s">
        <v>1993</v>
      </c>
      <c r="E990" s="81" t="s">
        <v>1991</v>
      </c>
      <c r="F990" s="81" t="s">
        <v>2014</v>
      </c>
      <c r="G990" s="119">
        <v>1743</v>
      </c>
      <c r="H990" s="81">
        <v>31.77</v>
      </c>
      <c r="K990"/>
      <c r="L990"/>
      <c r="M990"/>
    </row>
    <row r="991" spans="1:13" x14ac:dyDescent="0.3">
      <c r="A991" s="102">
        <v>41421</v>
      </c>
      <c r="B991" s="82"/>
      <c r="C991" s="82"/>
      <c r="D991" s="81" t="s">
        <v>1993</v>
      </c>
      <c r="E991" s="81" t="s">
        <v>1991</v>
      </c>
      <c r="F991" s="81" t="s">
        <v>2015</v>
      </c>
      <c r="G991" s="119">
        <v>1129</v>
      </c>
      <c r="H991" s="81">
        <v>14.51</v>
      </c>
      <c r="K991"/>
      <c r="L991"/>
      <c r="M991"/>
    </row>
    <row r="992" spans="1:13" x14ac:dyDescent="0.3">
      <c r="A992" s="102">
        <v>41422</v>
      </c>
      <c r="B992" s="82"/>
      <c r="C992" s="82"/>
      <c r="D992" s="81" t="s">
        <v>1993</v>
      </c>
      <c r="E992" s="81" t="s">
        <v>1991</v>
      </c>
      <c r="F992" s="81" t="s">
        <v>2016</v>
      </c>
      <c r="G992" s="119">
        <v>5173</v>
      </c>
      <c r="H992" s="81">
        <v>3.96</v>
      </c>
      <c r="K992"/>
      <c r="L992"/>
      <c r="M992"/>
    </row>
    <row r="993" spans="1:13" x14ac:dyDescent="0.3">
      <c r="A993" s="102">
        <v>41423</v>
      </c>
      <c r="B993" s="82"/>
      <c r="C993" s="82"/>
      <c r="D993" s="81" t="s">
        <v>1993</v>
      </c>
      <c r="E993" s="81" t="s">
        <v>1991</v>
      </c>
      <c r="F993" s="81" t="s">
        <v>2017</v>
      </c>
      <c r="G993" s="119">
        <v>2461</v>
      </c>
      <c r="H993" s="81">
        <v>31.59</v>
      </c>
      <c r="K993"/>
      <c r="L993"/>
      <c r="M993"/>
    </row>
    <row r="994" spans="1:13" x14ac:dyDescent="0.3">
      <c r="A994" s="102">
        <v>41424</v>
      </c>
      <c r="B994" s="82"/>
      <c r="C994" s="82"/>
      <c r="D994" s="81" t="s">
        <v>1993</v>
      </c>
      <c r="E994" s="81" t="s">
        <v>1991</v>
      </c>
      <c r="F994" s="81" t="s">
        <v>2018</v>
      </c>
      <c r="G994" s="119">
        <v>826</v>
      </c>
      <c r="H994" s="81">
        <v>5.67</v>
      </c>
      <c r="K994"/>
      <c r="L994"/>
      <c r="M994"/>
    </row>
    <row r="995" spans="1:13" x14ac:dyDescent="0.3">
      <c r="A995" s="102">
        <v>41425</v>
      </c>
      <c r="B995" s="82"/>
      <c r="C995" s="82"/>
      <c r="D995" s="81" t="s">
        <v>1993</v>
      </c>
      <c r="E995" s="81" t="s">
        <v>1991</v>
      </c>
      <c r="F995" s="81" t="s">
        <v>2019</v>
      </c>
      <c r="G995" s="119">
        <v>1552</v>
      </c>
      <c r="H995" s="81">
        <v>6.41</v>
      </c>
      <c r="K995"/>
      <c r="L995"/>
      <c r="M995"/>
    </row>
    <row r="996" spans="1:13" x14ac:dyDescent="0.3">
      <c r="A996" s="102">
        <v>41426</v>
      </c>
      <c r="B996" s="82"/>
      <c r="C996" s="82"/>
      <c r="D996" s="81" t="s">
        <v>1993</v>
      </c>
      <c r="E996" s="81" t="s">
        <v>1991</v>
      </c>
      <c r="F996" s="81" t="s">
        <v>2020</v>
      </c>
      <c r="G996" s="119">
        <v>2943</v>
      </c>
      <c r="H996" s="81">
        <v>29.15</v>
      </c>
      <c r="K996"/>
      <c r="L996"/>
      <c r="M996"/>
    </row>
    <row r="997" spans="1:13" x14ac:dyDescent="0.3">
      <c r="A997" s="102">
        <v>41427</v>
      </c>
      <c r="B997" s="82"/>
      <c r="C997" s="82"/>
      <c r="D997" s="81" t="s">
        <v>1993</v>
      </c>
      <c r="E997" s="81" t="s">
        <v>1991</v>
      </c>
      <c r="F997" s="81" t="s">
        <v>2021</v>
      </c>
      <c r="G997" s="119">
        <v>616</v>
      </c>
      <c r="H997" s="81">
        <v>10.77</v>
      </c>
      <c r="K997"/>
      <c r="L997"/>
      <c r="M997"/>
    </row>
    <row r="998" spans="1:13" x14ac:dyDescent="0.3">
      <c r="A998" s="102">
        <v>41428</v>
      </c>
      <c r="B998" s="82"/>
      <c r="C998" s="82"/>
      <c r="D998" s="81" t="s">
        <v>1993</v>
      </c>
      <c r="E998" s="81" t="s">
        <v>1991</v>
      </c>
      <c r="F998" s="81" t="s">
        <v>2022</v>
      </c>
      <c r="G998" s="119">
        <v>1179</v>
      </c>
      <c r="H998" s="81">
        <v>21.43</v>
      </c>
      <c r="K998"/>
      <c r="L998"/>
      <c r="M998"/>
    </row>
    <row r="999" spans="1:13" x14ac:dyDescent="0.3">
      <c r="A999" s="102">
        <v>41429</v>
      </c>
      <c r="B999" s="82"/>
      <c r="C999" s="82"/>
      <c r="D999" s="81" t="s">
        <v>1993</v>
      </c>
      <c r="E999" s="81" t="s">
        <v>1991</v>
      </c>
      <c r="F999" s="81" t="s">
        <v>2023</v>
      </c>
      <c r="G999" s="119">
        <v>1553</v>
      </c>
      <c r="H999" s="81">
        <v>16.53</v>
      </c>
      <c r="K999"/>
      <c r="L999"/>
      <c r="M999"/>
    </row>
    <row r="1000" spans="1:13" x14ac:dyDescent="0.3">
      <c r="A1000" s="102">
        <v>41430</v>
      </c>
      <c r="B1000" s="82"/>
      <c r="C1000" s="82"/>
      <c r="D1000" s="81" t="s">
        <v>1993</v>
      </c>
      <c r="E1000" s="81" t="s">
        <v>1991</v>
      </c>
      <c r="F1000" s="81" t="s">
        <v>2025</v>
      </c>
      <c r="G1000" s="119">
        <v>2000</v>
      </c>
      <c r="H1000" s="81">
        <v>23.37</v>
      </c>
      <c r="K1000"/>
      <c r="L1000"/>
      <c r="M1000"/>
    </row>
    <row r="1001" spans="1:13" x14ac:dyDescent="0.3">
      <c r="A1001" s="102">
        <v>41702</v>
      </c>
      <c r="B1001" s="82"/>
      <c r="C1001" s="82"/>
      <c r="D1001" s="81" t="s">
        <v>2026</v>
      </c>
      <c r="E1001" s="81" t="s">
        <v>2024</v>
      </c>
      <c r="F1001" s="81" t="s">
        <v>2027</v>
      </c>
      <c r="G1001" s="119">
        <v>1626</v>
      </c>
      <c r="H1001" s="81">
        <v>14.62</v>
      </c>
      <c r="K1001"/>
      <c r="L1001"/>
      <c r="M1001"/>
    </row>
    <row r="1002" spans="1:13" x14ac:dyDescent="0.3">
      <c r="A1002" s="102">
        <v>41705</v>
      </c>
      <c r="B1002" s="82"/>
      <c r="C1002" s="82"/>
      <c r="D1002" s="81" t="s">
        <v>2026</v>
      </c>
      <c r="E1002" s="81" t="s">
        <v>2024</v>
      </c>
      <c r="F1002" s="81" t="s">
        <v>2028</v>
      </c>
      <c r="G1002" s="119">
        <v>1760</v>
      </c>
      <c r="H1002" s="81">
        <v>24.78</v>
      </c>
      <c r="K1002"/>
      <c r="L1002"/>
      <c r="M1002"/>
    </row>
    <row r="1003" spans="1:13" x14ac:dyDescent="0.3">
      <c r="A1003" s="102">
        <v>41706</v>
      </c>
      <c r="B1003" s="82"/>
      <c r="C1003" s="82"/>
      <c r="D1003" s="81" t="s">
        <v>2026</v>
      </c>
      <c r="E1003" s="81" t="s">
        <v>2024</v>
      </c>
      <c r="F1003" s="81" t="s">
        <v>2029</v>
      </c>
      <c r="G1003" s="119">
        <v>1074</v>
      </c>
      <c r="H1003" s="81">
        <v>20.57</v>
      </c>
      <c r="K1003"/>
      <c r="L1003"/>
      <c r="M1003"/>
    </row>
    <row r="1004" spans="1:13" x14ac:dyDescent="0.3">
      <c r="A1004" s="102">
        <v>41710</v>
      </c>
      <c r="B1004" s="82"/>
      <c r="C1004" s="82"/>
      <c r="D1004" s="81" t="s">
        <v>2026</v>
      </c>
      <c r="E1004" s="81" t="s">
        <v>2024</v>
      </c>
      <c r="F1004" s="81" t="s">
        <v>2030</v>
      </c>
      <c r="G1004" s="119">
        <v>3752</v>
      </c>
      <c r="H1004" s="81">
        <v>18.41</v>
      </c>
      <c r="K1004"/>
      <c r="L1004"/>
      <c r="M1004"/>
    </row>
    <row r="1005" spans="1:13" x14ac:dyDescent="0.3">
      <c r="A1005" s="102">
        <v>41713</v>
      </c>
      <c r="B1005" s="82"/>
      <c r="C1005" s="82"/>
      <c r="D1005" s="81" t="s">
        <v>2026</v>
      </c>
      <c r="E1005" s="81" t="s">
        <v>2024</v>
      </c>
      <c r="F1005" s="81" t="s">
        <v>2031</v>
      </c>
      <c r="G1005" s="119">
        <v>5239</v>
      </c>
      <c r="H1005" s="81">
        <v>8.89</v>
      </c>
      <c r="K1005"/>
      <c r="L1005"/>
      <c r="M1005"/>
    </row>
    <row r="1006" spans="1:13" x14ac:dyDescent="0.3">
      <c r="A1006" s="102">
        <v>41718</v>
      </c>
      <c r="B1006" s="82"/>
      <c r="C1006" s="82"/>
      <c r="D1006" s="81" t="s">
        <v>2026</v>
      </c>
      <c r="E1006" s="81" t="s">
        <v>2024</v>
      </c>
      <c r="F1006" s="81" t="s">
        <v>2032</v>
      </c>
      <c r="G1006" s="119">
        <v>1142</v>
      </c>
      <c r="H1006" s="81">
        <v>27.5</v>
      </c>
      <c r="K1006"/>
      <c r="L1006"/>
      <c r="M1006"/>
    </row>
    <row r="1007" spans="1:13" x14ac:dyDescent="0.3">
      <c r="A1007" s="102">
        <v>41734</v>
      </c>
      <c r="B1007" s="82"/>
      <c r="C1007" s="82"/>
      <c r="D1007" s="81" t="s">
        <v>2026</v>
      </c>
      <c r="E1007" s="81" t="s">
        <v>2024</v>
      </c>
      <c r="F1007" s="81" t="s">
        <v>2033</v>
      </c>
      <c r="G1007" s="119">
        <v>4518</v>
      </c>
      <c r="H1007" s="81">
        <v>15.58</v>
      </c>
      <c r="K1007"/>
      <c r="L1007"/>
      <c r="M1007"/>
    </row>
    <row r="1008" spans="1:13" x14ac:dyDescent="0.3">
      <c r="A1008" s="102">
        <v>41737</v>
      </c>
      <c r="B1008" s="82"/>
      <c r="C1008" s="82"/>
      <c r="D1008" s="81" t="s">
        <v>2026</v>
      </c>
      <c r="E1008" s="81" t="s">
        <v>2024</v>
      </c>
      <c r="F1008" s="81" t="s">
        <v>2034</v>
      </c>
      <c r="G1008" s="119">
        <v>3472</v>
      </c>
      <c r="H1008" s="81">
        <v>23.21</v>
      </c>
      <c r="K1008"/>
      <c r="L1008"/>
      <c r="M1008"/>
    </row>
    <row r="1009" spans="1:13" x14ac:dyDescent="0.3">
      <c r="A1009" s="102">
        <v>41739</v>
      </c>
      <c r="B1009" s="82"/>
      <c r="C1009" s="82"/>
      <c r="D1009" s="81" t="s">
        <v>2026</v>
      </c>
      <c r="E1009" s="81" t="s">
        <v>2024</v>
      </c>
      <c r="F1009" s="81" t="s">
        <v>2035</v>
      </c>
      <c r="G1009" s="119">
        <v>5666</v>
      </c>
      <c r="H1009" s="81">
        <v>23.75</v>
      </c>
      <c r="K1009"/>
      <c r="L1009"/>
      <c r="M1009"/>
    </row>
    <row r="1010" spans="1:13" x14ac:dyDescent="0.3">
      <c r="A1010" s="102">
        <v>41740</v>
      </c>
      <c r="B1010" s="82"/>
      <c r="C1010" s="82"/>
      <c r="D1010" s="81" t="s">
        <v>2026</v>
      </c>
      <c r="E1010" s="81" t="s">
        <v>2024</v>
      </c>
      <c r="F1010" s="81" t="s">
        <v>2036</v>
      </c>
      <c r="G1010" s="119">
        <v>904</v>
      </c>
      <c r="H1010" s="81">
        <v>61.11</v>
      </c>
      <c r="K1010"/>
      <c r="L1010"/>
      <c r="M1010"/>
    </row>
    <row r="1011" spans="1:13" x14ac:dyDescent="0.3">
      <c r="A1011" s="102">
        <v>41741</v>
      </c>
      <c r="B1011" s="82"/>
      <c r="C1011" s="82"/>
      <c r="D1011" s="81" t="s">
        <v>2026</v>
      </c>
      <c r="E1011" s="81" t="s">
        <v>2024</v>
      </c>
      <c r="F1011" s="81" t="s">
        <v>2037</v>
      </c>
      <c r="G1011" s="119">
        <v>1511</v>
      </c>
      <c r="H1011" s="81">
        <v>30.84</v>
      </c>
      <c r="K1011"/>
      <c r="L1011"/>
      <c r="M1011"/>
    </row>
    <row r="1012" spans="1:13" x14ac:dyDescent="0.3">
      <c r="A1012" s="102">
        <v>41745</v>
      </c>
      <c r="B1012" s="82"/>
      <c r="C1012" s="82"/>
      <c r="D1012" s="81" t="s">
        <v>2026</v>
      </c>
      <c r="E1012" s="81" t="s">
        <v>2024</v>
      </c>
      <c r="F1012" s="81" t="s">
        <v>2038</v>
      </c>
      <c r="G1012" s="119">
        <v>1514</v>
      </c>
      <c r="H1012" s="81">
        <v>26.11</v>
      </c>
      <c r="K1012"/>
      <c r="L1012"/>
      <c r="M1012"/>
    </row>
    <row r="1013" spans="1:13" x14ac:dyDescent="0.3">
      <c r="A1013" s="102">
        <v>41747</v>
      </c>
      <c r="B1013" s="82"/>
      <c r="C1013" s="82"/>
      <c r="D1013" s="81" t="s">
        <v>2026</v>
      </c>
      <c r="E1013" s="81" t="s">
        <v>2024</v>
      </c>
      <c r="F1013" s="81" t="s">
        <v>2039</v>
      </c>
      <c r="G1013" s="119">
        <v>5074</v>
      </c>
      <c r="H1013" s="81">
        <v>27.44</v>
      </c>
      <c r="K1013"/>
      <c r="L1013"/>
      <c r="M1013"/>
    </row>
    <row r="1014" spans="1:13" x14ac:dyDescent="0.3">
      <c r="A1014" s="102">
        <v>41749</v>
      </c>
      <c r="B1014" s="82"/>
      <c r="C1014" s="82"/>
      <c r="D1014" s="81" t="s">
        <v>2026</v>
      </c>
      <c r="E1014" s="81" t="s">
        <v>2024</v>
      </c>
      <c r="F1014" s="81" t="s">
        <v>2041</v>
      </c>
      <c r="G1014" s="119">
        <v>1551</v>
      </c>
      <c r="H1014" s="81">
        <v>54.62</v>
      </c>
      <c r="K1014"/>
      <c r="L1014"/>
      <c r="M1014"/>
    </row>
    <row r="1015" spans="1:13" x14ac:dyDescent="0.3">
      <c r="A1015" s="102">
        <v>40701</v>
      </c>
      <c r="B1015" s="82"/>
      <c r="C1015" s="82"/>
      <c r="D1015" s="81" t="s">
        <v>2042</v>
      </c>
      <c r="E1015" s="81" t="s">
        <v>2040</v>
      </c>
      <c r="F1015" s="81" t="s">
        <v>2043</v>
      </c>
      <c r="G1015" s="119">
        <v>9872</v>
      </c>
      <c r="H1015" s="81">
        <v>78.77</v>
      </c>
      <c r="K1015"/>
      <c r="L1015"/>
      <c r="M1015"/>
    </row>
    <row r="1016" spans="1:13" x14ac:dyDescent="0.3">
      <c r="A1016" s="102">
        <v>40705</v>
      </c>
      <c r="B1016" s="82"/>
      <c r="C1016" s="82"/>
      <c r="D1016" s="81" t="s">
        <v>2042</v>
      </c>
      <c r="E1016" s="81" t="s">
        <v>2040</v>
      </c>
      <c r="F1016" s="81" t="s">
        <v>2044</v>
      </c>
      <c r="G1016" s="119">
        <v>13207</v>
      </c>
      <c r="H1016" s="81">
        <v>63.55</v>
      </c>
      <c r="K1016"/>
      <c r="L1016"/>
      <c r="M1016"/>
    </row>
    <row r="1017" spans="1:13" x14ac:dyDescent="0.3">
      <c r="A1017" s="102">
        <v>40707</v>
      </c>
      <c r="B1017" s="82"/>
      <c r="C1017" s="82"/>
      <c r="D1017" s="81" t="s">
        <v>2042</v>
      </c>
      <c r="E1017" s="81" t="s">
        <v>2040</v>
      </c>
      <c r="F1017" s="81" t="s">
        <v>2045</v>
      </c>
      <c r="G1017" s="119">
        <v>2040</v>
      </c>
      <c r="H1017" s="81">
        <v>230.18</v>
      </c>
      <c r="K1017"/>
      <c r="L1017"/>
      <c r="M1017"/>
    </row>
    <row r="1018" spans="1:13" x14ac:dyDescent="0.3">
      <c r="A1018" s="102">
        <v>40708</v>
      </c>
      <c r="B1018" s="82"/>
      <c r="C1018" s="82"/>
      <c r="D1018" s="81" t="s">
        <v>2042</v>
      </c>
      <c r="E1018" s="81" t="s">
        <v>2040</v>
      </c>
      <c r="F1018" s="81" t="s">
        <v>2046</v>
      </c>
      <c r="G1018" s="119">
        <v>2875</v>
      </c>
      <c r="H1018" s="81">
        <v>16.739999999999998</v>
      </c>
      <c r="K1018"/>
      <c r="L1018"/>
      <c r="M1018"/>
    </row>
    <row r="1019" spans="1:13" x14ac:dyDescent="0.3">
      <c r="A1019" s="102">
        <v>40710</v>
      </c>
      <c r="B1019" s="82"/>
      <c r="C1019" s="82"/>
      <c r="D1019" s="81" t="s">
        <v>2042</v>
      </c>
      <c r="E1019" s="81" t="s">
        <v>2040</v>
      </c>
      <c r="F1019" s="81" t="s">
        <v>2047</v>
      </c>
      <c r="G1019" s="119">
        <v>2239</v>
      </c>
      <c r="H1019" s="81">
        <v>28.36</v>
      </c>
      <c r="K1019"/>
      <c r="L1019"/>
      <c r="M1019"/>
    </row>
    <row r="1020" spans="1:13" x14ac:dyDescent="0.3">
      <c r="A1020" s="102">
        <v>40711</v>
      </c>
      <c r="B1020" s="82"/>
      <c r="C1020" s="82"/>
      <c r="D1020" s="81" t="s">
        <v>2042</v>
      </c>
      <c r="E1020" s="81" t="s">
        <v>2040</v>
      </c>
      <c r="F1020" s="81" t="s">
        <v>2048</v>
      </c>
      <c r="G1020" s="119">
        <v>9771</v>
      </c>
      <c r="H1020" s="81">
        <v>32.46</v>
      </c>
      <c r="K1020"/>
      <c r="L1020"/>
      <c r="M1020"/>
    </row>
    <row r="1021" spans="1:13" x14ac:dyDescent="0.3">
      <c r="A1021" s="102">
        <v>40715</v>
      </c>
      <c r="B1021" s="82"/>
      <c r="C1021" s="82"/>
      <c r="D1021" s="81" t="s">
        <v>2042</v>
      </c>
      <c r="E1021" s="81" t="s">
        <v>2040</v>
      </c>
      <c r="F1021" s="81" t="s">
        <v>2049</v>
      </c>
      <c r="G1021" s="119">
        <v>2038</v>
      </c>
      <c r="H1021" s="81">
        <v>21.02</v>
      </c>
      <c r="K1021"/>
      <c r="L1021"/>
      <c r="M1021"/>
    </row>
    <row r="1022" spans="1:13" x14ac:dyDescent="0.3">
      <c r="A1022" s="102">
        <v>40716</v>
      </c>
      <c r="B1022" s="82"/>
      <c r="C1022" s="82"/>
      <c r="D1022" s="81" t="s">
        <v>2042</v>
      </c>
      <c r="E1022" s="81" t="s">
        <v>2040</v>
      </c>
      <c r="F1022" s="81" t="s">
        <v>2050</v>
      </c>
      <c r="G1022" s="119">
        <v>1152</v>
      </c>
      <c r="H1022" s="81">
        <v>19.29</v>
      </c>
      <c r="K1022"/>
      <c r="L1022"/>
      <c r="M1022"/>
    </row>
    <row r="1023" spans="1:13" x14ac:dyDescent="0.3">
      <c r="A1023" s="102">
        <v>40718</v>
      </c>
      <c r="B1023" s="82"/>
      <c r="C1023" s="82"/>
      <c r="D1023" s="81" t="s">
        <v>2042</v>
      </c>
      <c r="E1023" s="81" t="s">
        <v>2040</v>
      </c>
      <c r="F1023" s="81" t="s">
        <v>2051</v>
      </c>
      <c r="G1023" s="119">
        <v>1649</v>
      </c>
      <c r="H1023" s="81">
        <v>18.329999999999998</v>
      </c>
      <c r="K1023"/>
      <c r="L1023"/>
      <c r="M1023"/>
    </row>
    <row r="1024" spans="1:13" x14ac:dyDescent="0.3">
      <c r="A1024" s="102">
        <v>40719</v>
      </c>
      <c r="B1024" s="82"/>
      <c r="C1024" s="82"/>
      <c r="D1024" s="81" t="s">
        <v>2042</v>
      </c>
      <c r="E1024" s="81" t="s">
        <v>2040</v>
      </c>
      <c r="F1024" s="81" t="s">
        <v>2052</v>
      </c>
      <c r="G1024" s="119">
        <v>4942</v>
      </c>
      <c r="H1024" s="81">
        <v>47.84</v>
      </c>
      <c r="K1024"/>
      <c r="L1024"/>
      <c r="M1024"/>
    </row>
    <row r="1025" spans="1:13" x14ac:dyDescent="0.3">
      <c r="A1025" s="102">
        <v>40720</v>
      </c>
      <c r="B1025" s="82"/>
      <c r="C1025" s="82"/>
      <c r="D1025" s="81" t="s">
        <v>2042</v>
      </c>
      <c r="E1025" s="81" t="s">
        <v>2040</v>
      </c>
      <c r="F1025" s="81" t="s">
        <v>2054</v>
      </c>
      <c r="G1025" s="119">
        <v>7589</v>
      </c>
      <c r="H1025" s="81">
        <v>47.75</v>
      </c>
      <c r="K1025"/>
      <c r="L1025"/>
      <c r="M1025"/>
    </row>
    <row r="1026" spans="1:13" x14ac:dyDescent="0.3">
      <c r="A1026" s="102">
        <v>41601</v>
      </c>
      <c r="B1026" s="82"/>
      <c r="C1026" s="82"/>
      <c r="D1026" s="81" t="s">
        <v>2055</v>
      </c>
      <c r="E1026" s="81" t="s">
        <v>2053</v>
      </c>
      <c r="F1026" s="81" t="s">
        <v>2056</v>
      </c>
      <c r="G1026" s="119">
        <v>4201</v>
      </c>
      <c r="H1026" s="81">
        <v>40.369999999999997</v>
      </c>
      <c r="K1026"/>
      <c r="L1026"/>
      <c r="M1026"/>
    </row>
    <row r="1027" spans="1:13" x14ac:dyDescent="0.3">
      <c r="A1027" s="102">
        <v>41602</v>
      </c>
      <c r="B1027" s="82"/>
      <c r="C1027" s="82"/>
      <c r="D1027" s="81" t="s">
        <v>2055</v>
      </c>
      <c r="E1027" s="81" t="s">
        <v>2053</v>
      </c>
      <c r="F1027" s="81" t="s">
        <v>2057</v>
      </c>
      <c r="G1027" s="119">
        <v>4628</v>
      </c>
      <c r="H1027" s="81">
        <v>36.33</v>
      </c>
      <c r="K1027"/>
      <c r="L1027"/>
      <c r="M1027"/>
    </row>
    <row r="1028" spans="1:13" x14ac:dyDescent="0.3">
      <c r="A1028" s="102">
        <v>41603</v>
      </c>
      <c r="B1028" s="82"/>
      <c r="C1028" s="82"/>
      <c r="D1028" s="81" t="s">
        <v>2055</v>
      </c>
      <c r="E1028" s="81" t="s">
        <v>2053</v>
      </c>
      <c r="F1028" s="81" t="s">
        <v>2058</v>
      </c>
      <c r="G1028" s="119">
        <v>4267</v>
      </c>
      <c r="H1028" s="81">
        <v>40.380000000000003</v>
      </c>
      <c r="K1028"/>
      <c r="L1028"/>
      <c r="M1028"/>
    </row>
    <row r="1029" spans="1:13" x14ac:dyDescent="0.3">
      <c r="A1029" s="102">
        <v>41605</v>
      </c>
      <c r="B1029" s="82"/>
      <c r="C1029" s="82"/>
      <c r="D1029" s="81" t="s">
        <v>2055</v>
      </c>
      <c r="E1029" s="81" t="s">
        <v>2053</v>
      </c>
      <c r="F1029" s="81" t="s">
        <v>2059</v>
      </c>
      <c r="G1029" s="119">
        <v>8853</v>
      </c>
      <c r="H1029" s="81">
        <v>40.98</v>
      </c>
      <c r="K1029"/>
      <c r="L1029"/>
      <c r="M1029"/>
    </row>
    <row r="1030" spans="1:13" x14ac:dyDescent="0.3">
      <c r="A1030" s="102">
        <v>41607</v>
      </c>
      <c r="B1030" s="82"/>
      <c r="C1030" s="82"/>
      <c r="D1030" s="81" t="s">
        <v>2055</v>
      </c>
      <c r="E1030" s="81" t="s">
        <v>2053</v>
      </c>
      <c r="F1030" s="81" t="s">
        <v>2060</v>
      </c>
      <c r="G1030" s="119">
        <v>6604</v>
      </c>
      <c r="H1030" s="81">
        <v>5.19</v>
      </c>
      <c r="K1030"/>
      <c r="L1030"/>
      <c r="M1030"/>
    </row>
    <row r="1031" spans="1:13" x14ac:dyDescent="0.3">
      <c r="A1031" s="102">
        <v>41610</v>
      </c>
      <c r="B1031" s="82"/>
      <c r="C1031" s="82"/>
      <c r="D1031" s="81" t="s">
        <v>2055</v>
      </c>
      <c r="E1031" s="81" t="s">
        <v>2053</v>
      </c>
      <c r="F1031" s="81" t="s">
        <v>2061</v>
      </c>
      <c r="G1031" s="119">
        <v>914</v>
      </c>
      <c r="H1031" s="81">
        <v>14.57</v>
      </c>
      <c r="K1031"/>
      <c r="L1031"/>
      <c r="M1031"/>
    </row>
    <row r="1032" spans="1:13" x14ac:dyDescent="0.3">
      <c r="A1032" s="102">
        <v>41611</v>
      </c>
      <c r="B1032" s="82"/>
      <c r="C1032" s="82"/>
      <c r="D1032" s="81" t="s">
        <v>2055</v>
      </c>
      <c r="E1032" s="81" t="s">
        <v>2053</v>
      </c>
      <c r="F1032" s="81" t="s">
        <v>2062</v>
      </c>
      <c r="G1032" s="119">
        <v>2357</v>
      </c>
      <c r="H1032" s="81">
        <v>18.07</v>
      </c>
      <c r="K1032"/>
      <c r="L1032"/>
      <c r="M1032"/>
    </row>
    <row r="1033" spans="1:13" x14ac:dyDescent="0.3">
      <c r="A1033" s="102">
        <v>41613</v>
      </c>
      <c r="B1033" s="82"/>
      <c r="C1033" s="82"/>
      <c r="D1033" s="81" t="s">
        <v>2055</v>
      </c>
      <c r="E1033" s="81" t="s">
        <v>2053</v>
      </c>
      <c r="F1033" s="81" t="s">
        <v>2063</v>
      </c>
      <c r="G1033" s="119">
        <v>2202</v>
      </c>
      <c r="H1033" s="81">
        <v>16.78</v>
      </c>
      <c r="K1033"/>
      <c r="L1033"/>
      <c r="M1033"/>
    </row>
    <row r="1034" spans="1:13" x14ac:dyDescent="0.3">
      <c r="A1034" s="102">
        <v>41615</v>
      </c>
      <c r="B1034" s="82"/>
      <c r="C1034" s="82"/>
      <c r="D1034" s="81" t="s">
        <v>2055</v>
      </c>
      <c r="E1034" s="81" t="s">
        <v>2053</v>
      </c>
      <c r="F1034" s="81" t="s">
        <v>2064</v>
      </c>
      <c r="G1034" s="119">
        <v>3182</v>
      </c>
      <c r="H1034" s="81">
        <v>34.64</v>
      </c>
      <c r="K1034"/>
      <c r="L1034"/>
      <c r="M1034"/>
    </row>
    <row r="1035" spans="1:13" x14ac:dyDescent="0.3">
      <c r="A1035" s="102">
        <v>41616</v>
      </c>
      <c r="B1035" s="82"/>
      <c r="C1035" s="82"/>
      <c r="D1035" s="81" t="s">
        <v>2055</v>
      </c>
      <c r="E1035" s="81" t="s">
        <v>2053</v>
      </c>
      <c r="F1035" s="81" t="s">
        <v>2065</v>
      </c>
      <c r="G1035" s="119">
        <v>563</v>
      </c>
      <c r="H1035" s="81">
        <v>13.14</v>
      </c>
      <c r="K1035"/>
      <c r="L1035"/>
      <c r="M1035"/>
    </row>
    <row r="1036" spans="1:13" x14ac:dyDescent="0.3">
      <c r="A1036" s="102">
        <v>41619</v>
      </c>
      <c r="B1036" s="82"/>
      <c r="C1036" s="82"/>
      <c r="D1036" s="81" t="s">
        <v>2055</v>
      </c>
      <c r="E1036" s="81" t="s">
        <v>2053</v>
      </c>
      <c r="F1036" s="81" t="s">
        <v>2066</v>
      </c>
      <c r="G1036" s="119">
        <v>1319</v>
      </c>
      <c r="H1036" s="81">
        <v>9.57</v>
      </c>
      <c r="K1036"/>
      <c r="L1036"/>
      <c r="M1036"/>
    </row>
    <row r="1037" spans="1:13" x14ac:dyDescent="0.3">
      <c r="A1037" s="102">
        <v>41620</v>
      </c>
      <c r="B1037" s="82"/>
      <c r="C1037" s="82"/>
      <c r="D1037" s="81" t="s">
        <v>2055</v>
      </c>
      <c r="E1037" s="81" t="s">
        <v>2053</v>
      </c>
      <c r="F1037" s="81" t="s">
        <v>2067</v>
      </c>
      <c r="G1037" s="119">
        <v>1505</v>
      </c>
      <c r="H1037" s="81">
        <v>18.89</v>
      </c>
      <c r="K1037"/>
      <c r="L1037"/>
      <c r="M1037"/>
    </row>
    <row r="1038" spans="1:13" x14ac:dyDescent="0.3">
      <c r="A1038" s="102">
        <v>41622</v>
      </c>
      <c r="B1038" s="82"/>
      <c r="C1038" s="82"/>
      <c r="D1038" s="81" t="s">
        <v>2055</v>
      </c>
      <c r="E1038" s="81" t="s">
        <v>2053</v>
      </c>
      <c r="F1038" s="81" t="s">
        <v>2068</v>
      </c>
      <c r="G1038" s="119">
        <v>1580</v>
      </c>
      <c r="H1038" s="81">
        <v>25.87</v>
      </c>
      <c r="K1038"/>
      <c r="L1038"/>
      <c r="M1038"/>
    </row>
    <row r="1039" spans="1:13" x14ac:dyDescent="0.3">
      <c r="A1039" s="102">
        <v>41623</v>
      </c>
      <c r="B1039" s="82"/>
      <c r="C1039" s="82"/>
      <c r="D1039" s="81" t="s">
        <v>2055</v>
      </c>
      <c r="E1039" s="81" t="s">
        <v>2053</v>
      </c>
      <c r="F1039" s="81" t="s">
        <v>2069</v>
      </c>
      <c r="G1039" s="119">
        <v>1054</v>
      </c>
      <c r="H1039" s="81">
        <v>12.6</v>
      </c>
      <c r="K1039"/>
      <c r="L1039"/>
      <c r="M1039"/>
    </row>
    <row r="1040" spans="1:13" x14ac:dyDescent="0.3">
      <c r="A1040" s="102">
        <v>41624</v>
      </c>
      <c r="B1040" s="82"/>
      <c r="C1040" s="82"/>
      <c r="D1040" s="81" t="s">
        <v>2055</v>
      </c>
      <c r="E1040" s="81" t="s">
        <v>2053</v>
      </c>
      <c r="F1040" s="81" t="s">
        <v>2070</v>
      </c>
      <c r="G1040" s="119">
        <v>4913</v>
      </c>
      <c r="H1040" s="81">
        <v>32.96</v>
      </c>
      <c r="K1040"/>
      <c r="L1040"/>
      <c r="M1040"/>
    </row>
    <row r="1041" spans="1:13" x14ac:dyDescent="0.3">
      <c r="A1041" s="102">
        <v>41627</v>
      </c>
      <c r="B1041" s="82"/>
      <c r="C1041" s="82"/>
      <c r="D1041" s="81" t="s">
        <v>2055</v>
      </c>
      <c r="E1041" s="81" t="s">
        <v>2053</v>
      </c>
      <c r="F1041" s="81" t="s">
        <v>2071</v>
      </c>
      <c r="G1041" s="119">
        <v>1744</v>
      </c>
      <c r="H1041" s="81">
        <v>15.47</v>
      </c>
      <c r="K1041"/>
      <c r="L1041"/>
      <c r="M1041"/>
    </row>
    <row r="1042" spans="1:13" x14ac:dyDescent="0.3">
      <c r="A1042" s="102">
        <v>41628</v>
      </c>
      <c r="B1042" s="82"/>
      <c r="C1042" s="82"/>
      <c r="D1042" s="81" t="s">
        <v>2055</v>
      </c>
      <c r="E1042" s="81" t="s">
        <v>2053</v>
      </c>
      <c r="F1042" s="81" t="s">
        <v>2073</v>
      </c>
      <c r="G1042" s="119">
        <v>2670</v>
      </c>
      <c r="H1042" s="81">
        <v>63.22</v>
      </c>
      <c r="K1042"/>
      <c r="L1042"/>
      <c r="M1042"/>
    </row>
    <row r="1043" spans="1:13" x14ac:dyDescent="0.3">
      <c r="A1043" s="102">
        <v>41801</v>
      </c>
      <c r="B1043" s="82"/>
      <c r="C1043" s="82"/>
      <c r="D1043" s="81" t="s">
        <v>2074</v>
      </c>
      <c r="E1043" s="81" t="s">
        <v>2072</v>
      </c>
      <c r="F1043" s="81" t="s">
        <v>2075</v>
      </c>
      <c r="G1043" s="119">
        <v>614</v>
      </c>
      <c r="H1043" s="81">
        <v>6.49</v>
      </c>
      <c r="K1043"/>
      <c r="L1043"/>
      <c r="M1043"/>
    </row>
    <row r="1044" spans="1:13" x14ac:dyDescent="0.3">
      <c r="A1044" s="102">
        <v>41802</v>
      </c>
      <c r="B1044" s="82"/>
      <c r="C1044" s="82"/>
      <c r="D1044" s="81" t="s">
        <v>2074</v>
      </c>
      <c r="E1044" s="81" t="s">
        <v>2072</v>
      </c>
      <c r="F1044" s="81" t="s">
        <v>2076</v>
      </c>
      <c r="G1044" s="119">
        <v>741</v>
      </c>
      <c r="H1044" s="81">
        <v>7.21</v>
      </c>
      <c r="K1044"/>
      <c r="L1044"/>
      <c r="M1044"/>
    </row>
    <row r="1045" spans="1:13" x14ac:dyDescent="0.3">
      <c r="A1045" s="102">
        <v>41803</v>
      </c>
      <c r="B1045" s="82"/>
      <c r="C1045" s="82"/>
      <c r="D1045" s="81" t="s">
        <v>2074</v>
      </c>
      <c r="E1045" s="81" t="s">
        <v>2072</v>
      </c>
      <c r="F1045" s="81" t="s">
        <v>2077</v>
      </c>
      <c r="G1045" s="119">
        <v>2582</v>
      </c>
      <c r="H1045" s="81">
        <v>24.3</v>
      </c>
      <c r="K1045"/>
      <c r="L1045"/>
      <c r="M1045"/>
    </row>
    <row r="1046" spans="1:13" x14ac:dyDescent="0.3">
      <c r="A1046" s="102">
        <v>41805</v>
      </c>
      <c r="B1046" s="82"/>
      <c r="C1046" s="82"/>
      <c r="D1046" s="81" t="s">
        <v>2074</v>
      </c>
      <c r="E1046" s="81" t="s">
        <v>2072</v>
      </c>
      <c r="F1046" s="81" t="s">
        <v>2078</v>
      </c>
      <c r="G1046" s="119">
        <v>2809</v>
      </c>
      <c r="H1046" s="81">
        <v>27.55</v>
      </c>
      <c r="K1046"/>
      <c r="L1046"/>
      <c r="M1046"/>
    </row>
    <row r="1047" spans="1:13" x14ac:dyDescent="0.3">
      <c r="A1047" s="102">
        <v>41806</v>
      </c>
      <c r="B1047" s="82"/>
      <c r="C1047" s="82"/>
      <c r="D1047" s="81" t="s">
        <v>2074</v>
      </c>
      <c r="E1047" s="81" t="s">
        <v>2072</v>
      </c>
      <c r="F1047" s="81" t="s">
        <v>2079</v>
      </c>
      <c r="G1047" s="119">
        <v>2331</v>
      </c>
      <c r="H1047" s="81">
        <v>21.16</v>
      </c>
      <c r="K1047"/>
      <c r="L1047"/>
      <c r="M1047"/>
    </row>
    <row r="1048" spans="1:13" x14ac:dyDescent="0.3">
      <c r="A1048" s="102">
        <v>41807</v>
      </c>
      <c r="B1048" s="82"/>
      <c r="C1048" s="82"/>
      <c r="D1048" s="81" t="s">
        <v>2074</v>
      </c>
      <c r="E1048" s="81" t="s">
        <v>2072</v>
      </c>
      <c r="F1048" s="81" t="s">
        <v>2080</v>
      </c>
      <c r="G1048" s="119">
        <v>1359</v>
      </c>
      <c r="H1048" s="81">
        <v>15.64</v>
      </c>
      <c r="K1048"/>
      <c r="L1048"/>
      <c r="M1048"/>
    </row>
    <row r="1049" spans="1:13" x14ac:dyDescent="0.3">
      <c r="A1049" s="102">
        <v>41808</v>
      </c>
      <c r="B1049" s="82"/>
      <c r="C1049" s="82"/>
      <c r="D1049" s="81" t="s">
        <v>2074</v>
      </c>
      <c r="E1049" s="81" t="s">
        <v>2072</v>
      </c>
      <c r="F1049" s="81" t="s">
        <v>2081</v>
      </c>
      <c r="G1049" s="119">
        <v>6342</v>
      </c>
      <c r="H1049" s="81">
        <v>36.24</v>
      </c>
      <c r="K1049"/>
      <c r="L1049"/>
      <c r="M1049"/>
    </row>
    <row r="1050" spans="1:13" x14ac:dyDescent="0.3">
      <c r="A1050" s="102">
        <v>41809</v>
      </c>
      <c r="B1050" s="82"/>
      <c r="C1050" s="82"/>
      <c r="D1050" s="81" t="s">
        <v>2074</v>
      </c>
      <c r="E1050" s="81" t="s">
        <v>2072</v>
      </c>
      <c r="F1050" s="81" t="s">
        <v>2082</v>
      </c>
      <c r="G1050" s="119">
        <v>1033</v>
      </c>
      <c r="H1050" s="81">
        <v>7.76</v>
      </c>
      <c r="K1050"/>
      <c r="L1050"/>
      <c r="M1050"/>
    </row>
    <row r="1051" spans="1:13" x14ac:dyDescent="0.3">
      <c r="A1051" s="102">
        <v>41810</v>
      </c>
      <c r="B1051" s="82"/>
      <c r="C1051" s="82"/>
      <c r="D1051" s="81" t="s">
        <v>2074</v>
      </c>
      <c r="E1051" s="81" t="s">
        <v>2072</v>
      </c>
      <c r="F1051" s="81" t="s">
        <v>2083</v>
      </c>
      <c r="G1051" s="119">
        <v>3217</v>
      </c>
      <c r="H1051" s="81">
        <v>15.34</v>
      </c>
      <c r="K1051"/>
      <c r="L1051"/>
      <c r="M1051"/>
    </row>
    <row r="1052" spans="1:13" x14ac:dyDescent="0.3">
      <c r="A1052" s="102">
        <v>41811</v>
      </c>
      <c r="B1052" s="82"/>
      <c r="C1052" s="82"/>
      <c r="D1052" s="81" t="s">
        <v>2074</v>
      </c>
      <c r="E1052" s="81" t="s">
        <v>2072</v>
      </c>
      <c r="F1052" s="81" t="s">
        <v>2084</v>
      </c>
      <c r="G1052" s="119">
        <v>3583</v>
      </c>
      <c r="H1052" s="81">
        <v>3.73</v>
      </c>
      <c r="K1052"/>
      <c r="L1052"/>
      <c r="M1052"/>
    </row>
    <row r="1053" spans="1:13" x14ac:dyDescent="0.3">
      <c r="A1053" s="102">
        <v>41812</v>
      </c>
      <c r="B1053" s="82"/>
      <c r="C1053" s="82"/>
      <c r="D1053" s="81" t="s">
        <v>2074</v>
      </c>
      <c r="E1053" s="81" t="s">
        <v>2072</v>
      </c>
      <c r="F1053" s="81" t="s">
        <v>2085</v>
      </c>
      <c r="G1053" s="119">
        <v>14266</v>
      </c>
      <c r="H1053" s="81">
        <v>23.13</v>
      </c>
      <c r="K1053"/>
      <c r="L1053"/>
      <c r="M1053"/>
    </row>
    <row r="1054" spans="1:13" x14ac:dyDescent="0.3">
      <c r="A1054" s="102">
        <v>41813</v>
      </c>
      <c r="B1054" s="82"/>
      <c r="C1054" s="82"/>
      <c r="D1054" s="81" t="s">
        <v>2074</v>
      </c>
      <c r="E1054" s="81" t="s">
        <v>2072</v>
      </c>
      <c r="F1054" s="81" t="s">
        <v>2086</v>
      </c>
      <c r="G1054" s="119">
        <v>962</v>
      </c>
      <c r="H1054" s="81">
        <v>11.85</v>
      </c>
      <c r="K1054"/>
      <c r="L1054"/>
      <c r="M1054"/>
    </row>
    <row r="1055" spans="1:13" x14ac:dyDescent="0.3">
      <c r="A1055" s="102">
        <v>41814</v>
      </c>
      <c r="B1055" s="82"/>
      <c r="C1055" s="82"/>
      <c r="D1055" s="81" t="s">
        <v>2074</v>
      </c>
      <c r="E1055" s="81" t="s">
        <v>2072</v>
      </c>
      <c r="F1055" s="81" t="s">
        <v>2087</v>
      </c>
      <c r="G1055" s="119">
        <v>1723</v>
      </c>
      <c r="H1055" s="81">
        <v>15.05</v>
      </c>
      <c r="K1055"/>
      <c r="L1055"/>
      <c r="M1055"/>
    </row>
    <row r="1056" spans="1:13" x14ac:dyDescent="0.3">
      <c r="A1056" s="102">
        <v>41815</v>
      </c>
      <c r="B1056" s="82"/>
      <c r="C1056" s="82"/>
      <c r="D1056" s="81" t="s">
        <v>2074</v>
      </c>
      <c r="E1056" s="81" t="s">
        <v>2072</v>
      </c>
      <c r="F1056" s="81" t="s">
        <v>2088</v>
      </c>
      <c r="G1056" s="119">
        <v>953</v>
      </c>
      <c r="H1056" s="81">
        <v>18.350000000000001</v>
      </c>
      <c r="K1056"/>
      <c r="L1056"/>
      <c r="M1056"/>
    </row>
    <row r="1057" spans="1:13" x14ac:dyDescent="0.3">
      <c r="A1057" s="102">
        <v>41817</v>
      </c>
      <c r="B1057" s="82"/>
      <c r="C1057" s="82"/>
      <c r="D1057" s="81" t="s">
        <v>2074</v>
      </c>
      <c r="E1057" s="81" t="s">
        <v>2072</v>
      </c>
      <c r="F1057" s="81" t="s">
        <v>2089</v>
      </c>
      <c r="G1057" s="119">
        <v>2694</v>
      </c>
      <c r="H1057" s="81">
        <v>22.15</v>
      </c>
      <c r="K1057"/>
      <c r="L1057"/>
      <c r="M1057"/>
    </row>
    <row r="1058" spans="1:13" x14ac:dyDescent="0.3">
      <c r="A1058" s="102">
        <v>41818</v>
      </c>
      <c r="B1058" s="82"/>
      <c r="C1058" s="82"/>
      <c r="D1058" s="81" t="s">
        <v>2074</v>
      </c>
      <c r="E1058" s="81" t="s">
        <v>2072</v>
      </c>
      <c r="F1058" s="81" t="s">
        <v>2090</v>
      </c>
      <c r="G1058" s="119">
        <v>1421</v>
      </c>
      <c r="H1058" s="81">
        <v>7.65</v>
      </c>
      <c r="K1058"/>
      <c r="L1058"/>
      <c r="M1058"/>
    </row>
    <row r="1059" spans="1:13" x14ac:dyDescent="0.3">
      <c r="A1059" s="102">
        <v>41819</v>
      </c>
      <c r="B1059" s="82"/>
      <c r="C1059" s="82"/>
      <c r="D1059" s="81" t="s">
        <v>2074</v>
      </c>
      <c r="E1059" s="81" t="s">
        <v>2072</v>
      </c>
      <c r="F1059" s="81" t="s">
        <v>2091</v>
      </c>
      <c r="G1059" s="119">
        <v>2143</v>
      </c>
      <c r="H1059" s="81">
        <v>24.87</v>
      </c>
      <c r="K1059"/>
      <c r="L1059"/>
      <c r="M1059"/>
    </row>
    <row r="1060" spans="1:13" x14ac:dyDescent="0.3">
      <c r="A1060" s="102">
        <v>41820</v>
      </c>
      <c r="B1060" s="82"/>
      <c r="C1060" s="82"/>
      <c r="D1060" s="81" t="s">
        <v>2074</v>
      </c>
      <c r="E1060" s="81" t="s">
        <v>2072</v>
      </c>
      <c r="F1060" s="81" t="s">
        <v>2092</v>
      </c>
      <c r="G1060" s="119">
        <v>4969</v>
      </c>
      <c r="H1060" s="81">
        <v>15.02</v>
      </c>
      <c r="K1060"/>
      <c r="L1060"/>
      <c r="M1060"/>
    </row>
    <row r="1061" spans="1:13" x14ac:dyDescent="0.3">
      <c r="A1061" s="102">
        <v>41821</v>
      </c>
      <c r="B1061" s="82"/>
      <c r="C1061" s="82"/>
      <c r="D1061" s="81" t="s">
        <v>2074</v>
      </c>
      <c r="E1061" s="81" t="s">
        <v>2072</v>
      </c>
      <c r="F1061" s="81" t="s">
        <v>2093</v>
      </c>
      <c r="G1061" s="119">
        <v>2427</v>
      </c>
      <c r="H1061" s="81">
        <v>32.6</v>
      </c>
      <c r="K1061"/>
      <c r="L1061"/>
      <c r="M1061"/>
    </row>
    <row r="1062" spans="1:13" x14ac:dyDescent="0.3">
      <c r="A1062" s="102">
        <v>41822</v>
      </c>
      <c r="B1062" s="82"/>
      <c r="C1062" s="82"/>
      <c r="D1062" s="81" t="s">
        <v>2074</v>
      </c>
      <c r="E1062" s="81" t="s">
        <v>2072</v>
      </c>
      <c r="F1062" s="81" t="s">
        <v>2094</v>
      </c>
      <c r="G1062" s="119">
        <v>2346</v>
      </c>
      <c r="H1062" s="81">
        <v>25.12</v>
      </c>
      <c r="K1062"/>
      <c r="L1062"/>
      <c r="M1062"/>
    </row>
    <row r="1063" spans="1:13" x14ac:dyDescent="0.3">
      <c r="A1063" s="102">
        <v>41823</v>
      </c>
      <c r="B1063" s="82"/>
      <c r="C1063" s="82"/>
      <c r="D1063" s="81" t="s">
        <v>2074</v>
      </c>
      <c r="E1063" s="81" t="s">
        <v>2072</v>
      </c>
      <c r="F1063" s="81" t="s">
        <v>2095</v>
      </c>
      <c r="G1063" s="119">
        <v>5567</v>
      </c>
      <c r="H1063" s="81">
        <v>16.32</v>
      </c>
      <c r="K1063"/>
      <c r="L1063"/>
      <c r="M1063"/>
    </row>
    <row r="1064" spans="1:13" x14ac:dyDescent="0.3">
      <c r="A1064" s="102">
        <v>41824</v>
      </c>
      <c r="B1064" s="82"/>
      <c r="C1064" s="82"/>
      <c r="D1064" s="81" t="s">
        <v>2074</v>
      </c>
      <c r="E1064" s="81" t="s">
        <v>2072</v>
      </c>
      <c r="F1064" s="81" t="s">
        <v>2097</v>
      </c>
      <c r="G1064" s="119">
        <v>3453</v>
      </c>
      <c r="H1064" s="81">
        <v>21.71</v>
      </c>
      <c r="K1064"/>
      <c r="L1064"/>
      <c r="M1064"/>
    </row>
    <row r="1065" spans="1:13" x14ac:dyDescent="0.3">
      <c r="A1065" s="102">
        <v>41604</v>
      </c>
      <c r="B1065" s="82"/>
      <c r="C1065" s="82"/>
      <c r="D1065" s="81" t="s">
        <v>2098</v>
      </c>
      <c r="E1065" s="81" t="s">
        <v>2096</v>
      </c>
      <c r="F1065" s="81" t="s">
        <v>2099</v>
      </c>
      <c r="G1065" s="119">
        <v>2118</v>
      </c>
      <c r="H1065" s="81">
        <v>29.27</v>
      </c>
      <c r="K1065"/>
      <c r="L1065"/>
      <c r="M1065"/>
    </row>
    <row r="1066" spans="1:13" x14ac:dyDescent="0.3">
      <c r="A1066" s="102">
        <v>41606</v>
      </c>
      <c r="B1066" s="82"/>
      <c r="C1066" s="82"/>
      <c r="D1066" s="81" t="s">
        <v>2098</v>
      </c>
      <c r="E1066" s="81" t="s">
        <v>2096</v>
      </c>
      <c r="F1066" s="81" t="s">
        <v>2100</v>
      </c>
      <c r="G1066" s="119">
        <v>5364</v>
      </c>
      <c r="H1066" s="81">
        <v>39.4</v>
      </c>
      <c r="K1066"/>
      <c r="L1066"/>
      <c r="M1066"/>
    </row>
    <row r="1067" spans="1:13" x14ac:dyDescent="0.3">
      <c r="A1067" s="102">
        <v>41608</v>
      </c>
      <c r="B1067" s="82"/>
      <c r="C1067" s="82"/>
      <c r="D1067" s="81" t="s">
        <v>2098</v>
      </c>
      <c r="E1067" s="81" t="s">
        <v>2096</v>
      </c>
      <c r="F1067" s="81" t="s">
        <v>2101</v>
      </c>
      <c r="G1067" s="119">
        <v>799</v>
      </c>
      <c r="H1067" s="81">
        <v>10.82</v>
      </c>
      <c r="K1067"/>
      <c r="L1067"/>
      <c r="M1067"/>
    </row>
    <row r="1068" spans="1:13" x14ac:dyDescent="0.3">
      <c r="A1068" s="102">
        <v>41609</v>
      </c>
      <c r="B1068" s="82"/>
      <c r="C1068" s="82"/>
      <c r="D1068" s="81" t="s">
        <v>2098</v>
      </c>
      <c r="E1068" s="81" t="s">
        <v>2096</v>
      </c>
      <c r="F1068" s="81" t="s">
        <v>2102</v>
      </c>
      <c r="G1068" s="119">
        <v>5113</v>
      </c>
      <c r="H1068" s="81">
        <v>40.229999999999997</v>
      </c>
      <c r="K1068"/>
      <c r="L1068"/>
      <c r="M1068"/>
    </row>
    <row r="1069" spans="1:13" x14ac:dyDescent="0.3">
      <c r="A1069" s="102">
        <v>41614</v>
      </c>
      <c r="B1069" s="82"/>
      <c r="C1069" s="82"/>
      <c r="D1069" s="81" t="s">
        <v>2098</v>
      </c>
      <c r="E1069" s="81" t="s">
        <v>2096</v>
      </c>
      <c r="F1069" s="81" t="s">
        <v>2103</v>
      </c>
      <c r="G1069" s="119">
        <v>2784</v>
      </c>
      <c r="H1069" s="81">
        <v>18.59</v>
      </c>
      <c r="K1069"/>
      <c r="L1069"/>
      <c r="M1069"/>
    </row>
    <row r="1070" spans="1:13" x14ac:dyDescent="0.3">
      <c r="A1070" s="102">
        <v>41617</v>
      </c>
      <c r="B1070" s="82"/>
      <c r="C1070" s="82"/>
      <c r="D1070" s="81" t="s">
        <v>2098</v>
      </c>
      <c r="E1070" s="81" t="s">
        <v>2096</v>
      </c>
      <c r="F1070" s="81" t="s">
        <v>2104</v>
      </c>
      <c r="G1070" s="119">
        <v>4762</v>
      </c>
      <c r="H1070" s="81">
        <v>11.73</v>
      </c>
      <c r="K1070"/>
      <c r="L1070"/>
      <c r="M1070"/>
    </row>
    <row r="1071" spans="1:13" x14ac:dyDescent="0.3">
      <c r="A1071" s="102">
        <v>41618</v>
      </c>
      <c r="B1071" s="82"/>
      <c r="C1071" s="82"/>
      <c r="D1071" s="81" t="s">
        <v>2098</v>
      </c>
      <c r="E1071" s="81" t="s">
        <v>2096</v>
      </c>
      <c r="F1071" s="81" t="s">
        <v>2105</v>
      </c>
      <c r="G1071" s="119">
        <v>4521</v>
      </c>
      <c r="H1071" s="81">
        <v>8.18</v>
      </c>
      <c r="K1071"/>
      <c r="L1071"/>
      <c r="M1071"/>
    </row>
    <row r="1072" spans="1:13" x14ac:dyDescent="0.3">
      <c r="A1072" s="102">
        <v>41621</v>
      </c>
      <c r="B1072" s="82"/>
      <c r="C1072" s="82"/>
      <c r="D1072" s="81" t="s">
        <v>2098</v>
      </c>
      <c r="E1072" s="81" t="s">
        <v>2096</v>
      </c>
      <c r="F1072" s="81" t="s">
        <v>2106</v>
      </c>
      <c r="G1072" s="119">
        <v>1318</v>
      </c>
      <c r="H1072" s="81">
        <v>12.07</v>
      </c>
      <c r="K1072"/>
      <c r="L1072"/>
      <c r="M1072"/>
    </row>
    <row r="1073" spans="1:13" x14ac:dyDescent="0.3">
      <c r="A1073" s="102">
        <v>41626</v>
      </c>
      <c r="B1073" s="82"/>
      <c r="C1073" s="82"/>
      <c r="D1073" s="81" t="s">
        <v>2098</v>
      </c>
      <c r="E1073" s="81" t="s">
        <v>2096</v>
      </c>
      <c r="F1073" s="81" t="s">
        <v>2108</v>
      </c>
      <c r="G1073" s="119">
        <v>4222</v>
      </c>
      <c r="H1073" s="81">
        <v>15.32</v>
      </c>
      <c r="K1073"/>
      <c r="L1073"/>
      <c r="M1073"/>
    </row>
    <row r="1074" spans="1:13" x14ac:dyDescent="0.3">
      <c r="A1074" s="102">
        <v>40801</v>
      </c>
      <c r="B1074" s="82"/>
      <c r="C1074" s="82"/>
      <c r="D1074" s="81" t="s">
        <v>2109</v>
      </c>
      <c r="E1074" s="81" t="s">
        <v>2107</v>
      </c>
      <c r="F1074" s="81" t="s">
        <v>2110</v>
      </c>
      <c r="G1074" s="119">
        <v>951</v>
      </c>
      <c r="H1074" s="81">
        <v>11.1</v>
      </c>
      <c r="K1074"/>
      <c r="L1074"/>
      <c r="M1074"/>
    </row>
    <row r="1075" spans="1:13" x14ac:dyDescent="0.3">
      <c r="A1075" s="102">
        <v>40802</v>
      </c>
      <c r="B1075" s="82"/>
      <c r="C1075" s="82"/>
      <c r="D1075" s="81" t="s">
        <v>2109</v>
      </c>
      <c r="E1075" s="81" t="s">
        <v>2107</v>
      </c>
      <c r="F1075" s="81" t="s">
        <v>2111</v>
      </c>
      <c r="G1075" s="119">
        <v>4246</v>
      </c>
      <c r="H1075" s="81">
        <v>8.49</v>
      </c>
      <c r="K1075"/>
      <c r="L1075"/>
      <c r="M1075"/>
    </row>
    <row r="1076" spans="1:13" x14ac:dyDescent="0.3">
      <c r="A1076" s="102">
        <v>40804</v>
      </c>
      <c r="B1076" s="82"/>
      <c r="C1076" s="82"/>
      <c r="D1076" s="81" t="s">
        <v>2109</v>
      </c>
      <c r="E1076" s="81" t="s">
        <v>2107</v>
      </c>
      <c r="F1076" s="81" t="s">
        <v>2112</v>
      </c>
      <c r="G1076" s="119">
        <v>1051</v>
      </c>
      <c r="H1076" s="81">
        <v>16.64</v>
      </c>
      <c r="K1076"/>
      <c r="L1076"/>
      <c r="M1076"/>
    </row>
    <row r="1077" spans="1:13" x14ac:dyDescent="0.3">
      <c r="A1077" s="102">
        <v>40805</v>
      </c>
      <c r="B1077" s="82"/>
      <c r="C1077" s="82"/>
      <c r="D1077" s="81" t="s">
        <v>2109</v>
      </c>
      <c r="E1077" s="81" t="s">
        <v>2107</v>
      </c>
      <c r="F1077" s="81" t="s">
        <v>2113</v>
      </c>
      <c r="G1077" s="119">
        <v>2826</v>
      </c>
      <c r="H1077" s="81">
        <v>6.17</v>
      </c>
      <c r="K1077"/>
      <c r="L1077"/>
      <c r="M1077"/>
    </row>
    <row r="1078" spans="1:13" x14ac:dyDescent="0.3">
      <c r="A1078" s="102">
        <v>40806</v>
      </c>
      <c r="B1078" s="82"/>
      <c r="C1078" s="82"/>
      <c r="D1078" s="81" t="s">
        <v>2109</v>
      </c>
      <c r="E1078" s="81" t="s">
        <v>2107</v>
      </c>
      <c r="F1078" s="81" t="s">
        <v>2114</v>
      </c>
      <c r="G1078" s="119">
        <v>3599</v>
      </c>
      <c r="H1078" s="81">
        <v>40.549999999999997</v>
      </c>
      <c r="K1078"/>
      <c r="L1078"/>
      <c r="M1078"/>
    </row>
    <row r="1079" spans="1:13" x14ac:dyDescent="0.3">
      <c r="A1079" s="102">
        <v>40807</v>
      </c>
      <c r="B1079" s="82"/>
      <c r="C1079" s="82"/>
      <c r="D1079" s="81" t="s">
        <v>2109</v>
      </c>
      <c r="E1079" s="81" t="s">
        <v>2107</v>
      </c>
      <c r="F1079" s="81" t="s">
        <v>2115</v>
      </c>
      <c r="G1079" s="119">
        <v>1442</v>
      </c>
      <c r="H1079" s="81">
        <v>17.22</v>
      </c>
      <c r="K1079"/>
      <c r="L1079"/>
      <c r="M1079"/>
    </row>
    <row r="1080" spans="1:13" x14ac:dyDescent="0.3">
      <c r="A1080" s="102">
        <v>40808</v>
      </c>
      <c r="B1080" s="82"/>
      <c r="C1080" s="82"/>
      <c r="D1080" s="81" t="s">
        <v>2109</v>
      </c>
      <c r="E1080" s="81" t="s">
        <v>2107</v>
      </c>
      <c r="F1080" s="81" t="s">
        <v>2116</v>
      </c>
      <c r="G1080" s="119">
        <v>4996</v>
      </c>
      <c r="H1080" s="81">
        <v>11.74</v>
      </c>
      <c r="K1080"/>
      <c r="L1080"/>
      <c r="M1080"/>
    </row>
    <row r="1081" spans="1:13" x14ac:dyDescent="0.3">
      <c r="A1081" s="102">
        <v>40809</v>
      </c>
      <c r="B1081" s="82"/>
      <c r="C1081" s="82"/>
      <c r="D1081" s="81" t="s">
        <v>2109</v>
      </c>
      <c r="E1081" s="81" t="s">
        <v>2107</v>
      </c>
      <c r="F1081" s="81" t="s">
        <v>2117</v>
      </c>
      <c r="G1081" s="119">
        <v>2203</v>
      </c>
      <c r="H1081" s="81">
        <v>16.97</v>
      </c>
      <c r="K1081"/>
      <c r="L1081"/>
      <c r="M1081"/>
    </row>
    <row r="1082" spans="1:13" x14ac:dyDescent="0.3">
      <c r="A1082" s="102">
        <v>40810</v>
      </c>
      <c r="B1082" s="82"/>
      <c r="C1082" s="82"/>
      <c r="D1082" s="81" t="s">
        <v>2109</v>
      </c>
      <c r="E1082" s="81" t="s">
        <v>2107</v>
      </c>
      <c r="F1082" s="81" t="s">
        <v>2118</v>
      </c>
      <c r="G1082" s="119">
        <v>705</v>
      </c>
      <c r="H1082" s="81">
        <v>13.86</v>
      </c>
      <c r="K1082"/>
      <c r="L1082"/>
      <c r="M1082"/>
    </row>
    <row r="1083" spans="1:13" x14ac:dyDescent="0.3">
      <c r="A1083" s="102">
        <v>40811</v>
      </c>
      <c r="B1083" s="82"/>
      <c r="C1083" s="82"/>
      <c r="D1083" s="81" t="s">
        <v>2109</v>
      </c>
      <c r="E1083" s="81" t="s">
        <v>2107</v>
      </c>
      <c r="F1083" s="81" t="s">
        <v>2119</v>
      </c>
      <c r="G1083" s="119">
        <v>1657</v>
      </c>
      <c r="H1083" s="81">
        <v>17.97</v>
      </c>
      <c r="K1083"/>
      <c r="L1083"/>
      <c r="M1083"/>
    </row>
    <row r="1084" spans="1:13" x14ac:dyDescent="0.3">
      <c r="A1084" s="102">
        <v>40812</v>
      </c>
      <c r="B1084" s="82"/>
      <c r="C1084" s="82"/>
      <c r="D1084" s="81" t="s">
        <v>2109</v>
      </c>
      <c r="E1084" s="81" t="s">
        <v>2107</v>
      </c>
      <c r="F1084" s="81" t="s">
        <v>2120</v>
      </c>
      <c r="G1084" s="119">
        <v>2503</v>
      </c>
      <c r="H1084" s="81">
        <v>26.71</v>
      </c>
      <c r="K1084"/>
      <c r="L1084"/>
      <c r="M1084"/>
    </row>
    <row r="1085" spans="1:13" x14ac:dyDescent="0.3">
      <c r="A1085" s="102">
        <v>40814</v>
      </c>
      <c r="B1085" s="82"/>
      <c r="C1085" s="82"/>
      <c r="D1085" s="81" t="s">
        <v>2109</v>
      </c>
      <c r="E1085" s="81" t="s">
        <v>2107</v>
      </c>
      <c r="F1085" s="81" t="s">
        <v>2121</v>
      </c>
      <c r="G1085" s="119">
        <v>1560</v>
      </c>
      <c r="H1085" s="81">
        <v>18.2</v>
      </c>
      <c r="K1085"/>
      <c r="L1085"/>
      <c r="M1085"/>
    </row>
    <row r="1086" spans="1:13" x14ac:dyDescent="0.3">
      <c r="A1086" s="102">
        <v>40815</v>
      </c>
      <c r="B1086" s="82"/>
      <c r="C1086" s="82"/>
      <c r="D1086" s="81" t="s">
        <v>2109</v>
      </c>
      <c r="E1086" s="81" t="s">
        <v>2107</v>
      </c>
      <c r="F1086" s="81" t="s">
        <v>2122</v>
      </c>
      <c r="G1086" s="119">
        <v>1265</v>
      </c>
      <c r="H1086" s="81">
        <v>23.01</v>
      </c>
      <c r="K1086"/>
      <c r="L1086"/>
      <c r="M1086"/>
    </row>
    <row r="1087" spans="1:13" x14ac:dyDescent="0.3">
      <c r="A1087" s="102">
        <v>40816</v>
      </c>
      <c r="B1087" s="82"/>
      <c r="C1087" s="82"/>
      <c r="D1087" s="81" t="s">
        <v>2109</v>
      </c>
      <c r="E1087" s="81" t="s">
        <v>2107</v>
      </c>
      <c r="F1087" s="81" t="s">
        <v>2123</v>
      </c>
      <c r="G1087" s="119">
        <v>2305</v>
      </c>
      <c r="H1087" s="81">
        <v>30.96</v>
      </c>
      <c r="K1087"/>
      <c r="L1087"/>
      <c r="M1087"/>
    </row>
    <row r="1088" spans="1:13" x14ac:dyDescent="0.3">
      <c r="A1088" s="102">
        <v>40817</v>
      </c>
      <c r="B1088" s="82"/>
      <c r="C1088" s="82"/>
      <c r="D1088" s="81" t="s">
        <v>2109</v>
      </c>
      <c r="E1088" s="81" t="s">
        <v>2107</v>
      </c>
      <c r="F1088" s="81" t="s">
        <v>2124</v>
      </c>
      <c r="G1088" s="119">
        <v>1638</v>
      </c>
      <c r="H1088" s="81">
        <v>15.82</v>
      </c>
      <c r="K1088"/>
      <c r="L1088"/>
      <c r="M1088"/>
    </row>
    <row r="1089" spans="1:13" x14ac:dyDescent="0.3">
      <c r="A1089" s="102">
        <v>40818</v>
      </c>
      <c r="B1089" s="82"/>
      <c r="C1089" s="82"/>
      <c r="D1089" s="81" t="s">
        <v>2109</v>
      </c>
      <c r="E1089" s="81" t="s">
        <v>2107</v>
      </c>
      <c r="F1089" s="81" t="s">
        <v>2125</v>
      </c>
      <c r="G1089" s="119">
        <v>1484</v>
      </c>
      <c r="H1089" s="81">
        <v>2.11</v>
      </c>
      <c r="K1089"/>
      <c r="L1089"/>
      <c r="M1089"/>
    </row>
    <row r="1090" spans="1:13" x14ac:dyDescent="0.3">
      <c r="A1090" s="102">
        <v>40820</v>
      </c>
      <c r="B1090" s="82"/>
      <c r="C1090" s="82"/>
      <c r="D1090" s="81" t="s">
        <v>2109</v>
      </c>
      <c r="E1090" s="81" t="s">
        <v>2107</v>
      </c>
      <c r="F1090" s="81" t="s">
        <v>2126</v>
      </c>
      <c r="G1090" s="119">
        <v>539</v>
      </c>
      <c r="H1090" s="81">
        <v>7.43</v>
      </c>
      <c r="K1090"/>
      <c r="L1090"/>
      <c r="M1090"/>
    </row>
    <row r="1091" spans="1:13" x14ac:dyDescent="0.3">
      <c r="A1091" s="102">
        <v>40821</v>
      </c>
      <c r="B1091" s="82"/>
      <c r="C1091" s="82"/>
      <c r="D1091" s="81" t="s">
        <v>2109</v>
      </c>
      <c r="E1091" s="81" t="s">
        <v>2107</v>
      </c>
      <c r="F1091" s="81" t="s">
        <v>2127</v>
      </c>
      <c r="G1091" s="119">
        <v>967</v>
      </c>
      <c r="H1091" s="81">
        <v>11.3</v>
      </c>
      <c r="K1091"/>
      <c r="L1091"/>
      <c r="M1091"/>
    </row>
    <row r="1092" spans="1:13" x14ac:dyDescent="0.3">
      <c r="A1092" s="102">
        <v>40822</v>
      </c>
      <c r="B1092" s="82"/>
      <c r="C1092" s="82"/>
      <c r="D1092" s="81" t="s">
        <v>2109</v>
      </c>
      <c r="E1092" s="81" t="s">
        <v>2107</v>
      </c>
      <c r="F1092" s="81" t="s">
        <v>2128</v>
      </c>
      <c r="G1092" s="119">
        <v>1665</v>
      </c>
      <c r="H1092" s="81">
        <v>20.309999999999999</v>
      </c>
      <c r="K1092"/>
      <c r="L1092"/>
      <c r="M1092"/>
    </row>
    <row r="1093" spans="1:13" x14ac:dyDescent="0.3">
      <c r="A1093" s="102">
        <v>40823</v>
      </c>
      <c r="B1093" s="82"/>
      <c r="C1093" s="82"/>
      <c r="D1093" s="81" t="s">
        <v>2109</v>
      </c>
      <c r="E1093" s="81" t="s">
        <v>2107</v>
      </c>
      <c r="F1093" s="81" t="s">
        <v>2129</v>
      </c>
      <c r="G1093" s="119">
        <v>1109</v>
      </c>
      <c r="H1093" s="81">
        <v>14.54</v>
      </c>
      <c r="K1093"/>
      <c r="L1093"/>
      <c r="M1093"/>
    </row>
    <row r="1094" spans="1:13" x14ac:dyDescent="0.3">
      <c r="A1094" s="109">
        <v>40824</v>
      </c>
      <c r="B1094" s="110"/>
      <c r="C1094" s="110"/>
      <c r="D1094" s="81" t="s">
        <v>2109</v>
      </c>
      <c r="E1094" s="81" t="s">
        <v>2107</v>
      </c>
      <c r="F1094" s="81" t="s">
        <v>2130</v>
      </c>
      <c r="G1094" s="119">
        <v>2141</v>
      </c>
      <c r="H1094" s="81">
        <v>31.79</v>
      </c>
      <c r="K1094"/>
      <c r="L1094"/>
      <c r="M1094"/>
    </row>
    <row r="1095" spans="1:13" x14ac:dyDescent="0.3">
      <c r="A1095" s="102">
        <v>40825</v>
      </c>
      <c r="B1095" s="82"/>
      <c r="C1095" s="82"/>
      <c r="D1095" s="81" t="s">
        <v>2109</v>
      </c>
      <c r="E1095" s="81" t="s">
        <v>2107</v>
      </c>
      <c r="F1095" s="81" t="s">
        <v>2131</v>
      </c>
      <c r="G1095" s="119">
        <v>1355</v>
      </c>
      <c r="H1095" s="81">
        <v>11.41</v>
      </c>
      <c r="K1095"/>
      <c r="L1095"/>
      <c r="M1095"/>
    </row>
    <row r="1096" spans="1:13" x14ac:dyDescent="0.3">
      <c r="A1096" s="102">
        <v>40826</v>
      </c>
      <c r="B1096" s="82"/>
      <c r="C1096" s="82"/>
      <c r="D1096" s="81" t="s">
        <v>2109</v>
      </c>
      <c r="E1096" s="81" t="s">
        <v>2107</v>
      </c>
      <c r="F1096" s="81" t="s">
        <v>2132</v>
      </c>
      <c r="G1096" s="119">
        <v>562</v>
      </c>
      <c r="H1096" s="81">
        <v>6.07</v>
      </c>
      <c r="K1096"/>
      <c r="L1096"/>
      <c r="M1096"/>
    </row>
    <row r="1097" spans="1:13" x14ac:dyDescent="0.3">
      <c r="A1097" s="102">
        <v>40827</v>
      </c>
      <c r="B1097" s="82"/>
      <c r="C1097" s="82"/>
      <c r="D1097" s="81" t="s">
        <v>2109</v>
      </c>
      <c r="E1097" s="81" t="s">
        <v>2107</v>
      </c>
      <c r="F1097" s="81" t="s">
        <v>2133</v>
      </c>
      <c r="G1097" s="119">
        <v>3039</v>
      </c>
      <c r="H1097" s="81">
        <v>19.829999999999998</v>
      </c>
      <c r="K1097"/>
      <c r="L1097"/>
      <c r="M1097"/>
    </row>
    <row r="1098" spans="1:13" x14ac:dyDescent="0.3">
      <c r="A1098" s="102">
        <v>40828</v>
      </c>
      <c r="B1098" s="82"/>
      <c r="C1098" s="82"/>
      <c r="D1098" s="81" t="s">
        <v>2109</v>
      </c>
      <c r="E1098" s="81" t="s">
        <v>2107</v>
      </c>
      <c r="F1098" s="81" t="s">
        <v>2134</v>
      </c>
      <c r="G1098" s="119">
        <v>1081</v>
      </c>
      <c r="H1098" s="81">
        <v>13.2</v>
      </c>
      <c r="K1098"/>
      <c r="L1098"/>
      <c r="M1098"/>
    </row>
    <row r="1099" spans="1:13" x14ac:dyDescent="0.3">
      <c r="A1099" s="102">
        <v>40829</v>
      </c>
      <c r="B1099" s="82"/>
      <c r="C1099" s="82"/>
      <c r="D1099" s="81" t="s">
        <v>2109</v>
      </c>
      <c r="E1099" s="81" t="s">
        <v>2107</v>
      </c>
      <c r="F1099" s="81" t="s">
        <v>2135</v>
      </c>
      <c r="G1099" s="119">
        <v>1940</v>
      </c>
      <c r="H1099" s="81">
        <v>24.61</v>
      </c>
      <c r="K1099"/>
      <c r="L1099"/>
      <c r="M1099"/>
    </row>
    <row r="1100" spans="1:13" x14ac:dyDescent="0.3">
      <c r="A1100" s="102">
        <v>40830</v>
      </c>
      <c r="B1100" s="82"/>
      <c r="C1100" s="82"/>
      <c r="D1100" s="81" t="s">
        <v>2109</v>
      </c>
      <c r="E1100" s="81" t="s">
        <v>2107</v>
      </c>
      <c r="F1100" s="81" t="s">
        <v>2136</v>
      </c>
      <c r="G1100" s="119">
        <v>931</v>
      </c>
      <c r="H1100" s="81">
        <v>9.5500000000000007</v>
      </c>
      <c r="K1100"/>
      <c r="L1100"/>
      <c r="M1100"/>
    </row>
    <row r="1101" spans="1:13" x14ac:dyDescent="0.3">
      <c r="A1101" s="102">
        <v>40831</v>
      </c>
      <c r="B1101" s="82"/>
      <c r="C1101" s="82"/>
      <c r="D1101" s="81" t="s">
        <v>2109</v>
      </c>
      <c r="E1101" s="81" t="s">
        <v>2107</v>
      </c>
      <c r="F1101" s="81" t="s">
        <v>2137</v>
      </c>
      <c r="G1101" s="119">
        <v>3721</v>
      </c>
      <c r="H1101" s="81">
        <v>34.24</v>
      </c>
      <c r="K1101"/>
      <c r="L1101"/>
      <c r="M1101"/>
    </row>
    <row r="1102" spans="1:13" x14ac:dyDescent="0.3">
      <c r="A1102" s="102">
        <v>40832</v>
      </c>
      <c r="B1102" s="82"/>
      <c r="C1102" s="82"/>
      <c r="D1102" s="81" t="s">
        <v>2109</v>
      </c>
      <c r="E1102" s="81" t="s">
        <v>2107</v>
      </c>
      <c r="F1102" s="81" t="s">
        <v>2138</v>
      </c>
      <c r="G1102" s="119">
        <v>3079</v>
      </c>
      <c r="H1102" s="81">
        <v>14.56</v>
      </c>
      <c r="K1102"/>
      <c r="L1102"/>
      <c r="M1102"/>
    </row>
    <row r="1103" spans="1:13" x14ac:dyDescent="0.3">
      <c r="A1103" s="102">
        <v>40833</v>
      </c>
      <c r="B1103" s="82"/>
      <c r="C1103" s="82"/>
      <c r="D1103" s="81" t="s">
        <v>2109</v>
      </c>
      <c r="E1103" s="81" t="s">
        <v>2107</v>
      </c>
      <c r="F1103" s="81" t="s">
        <v>2139</v>
      </c>
      <c r="G1103" s="119">
        <v>1714</v>
      </c>
      <c r="H1103" s="81">
        <v>17.45</v>
      </c>
      <c r="K1103"/>
      <c r="L1103"/>
      <c r="M1103"/>
    </row>
    <row r="1104" spans="1:13" x14ac:dyDescent="0.3">
      <c r="A1104" s="102">
        <v>40834</v>
      </c>
      <c r="B1104" s="82"/>
      <c r="C1104" s="82"/>
      <c r="D1104" s="81" t="s">
        <v>2109</v>
      </c>
      <c r="E1104" s="81" t="s">
        <v>2107</v>
      </c>
      <c r="F1104" s="81" t="s">
        <v>2140</v>
      </c>
      <c r="G1104" s="119">
        <v>860</v>
      </c>
      <c r="H1104" s="81">
        <v>12.82</v>
      </c>
      <c r="K1104"/>
      <c r="L1104"/>
      <c r="M1104"/>
    </row>
    <row r="1105" spans="1:13" x14ac:dyDescent="0.3">
      <c r="A1105" s="102">
        <v>40835</v>
      </c>
      <c r="B1105" s="82"/>
      <c r="C1105" s="82"/>
      <c r="D1105" s="81" t="s">
        <v>2109</v>
      </c>
      <c r="E1105" s="81" t="s">
        <v>2107</v>
      </c>
      <c r="F1105" s="81" t="s">
        <v>2141</v>
      </c>
      <c r="G1105" s="119">
        <v>4669</v>
      </c>
      <c r="H1105" s="81">
        <v>39.36</v>
      </c>
      <c r="K1105"/>
      <c r="L1105"/>
      <c r="M1105"/>
    </row>
    <row r="1106" spans="1:13" x14ac:dyDescent="0.3">
      <c r="A1106" s="102">
        <v>41816</v>
      </c>
      <c r="B1106" s="82"/>
      <c r="C1106" s="82"/>
      <c r="D1106" s="81" t="s">
        <v>2109</v>
      </c>
      <c r="E1106" s="81" t="s">
        <v>2107</v>
      </c>
      <c r="F1106" s="81" t="s">
        <v>2143</v>
      </c>
      <c r="G1106" s="119">
        <v>2912</v>
      </c>
      <c r="H1106" s="81">
        <v>26.42</v>
      </c>
      <c r="K1106"/>
      <c r="L1106"/>
      <c r="M1106"/>
    </row>
    <row r="1107" spans="1:13" x14ac:dyDescent="0.3">
      <c r="A1107" s="102">
        <v>40401</v>
      </c>
      <c r="B1107" s="82"/>
      <c r="C1107" s="82"/>
      <c r="D1107" s="81" t="s">
        <v>2144</v>
      </c>
      <c r="E1107" s="81" t="s">
        <v>2142</v>
      </c>
      <c r="F1107" s="81" t="s">
        <v>2145</v>
      </c>
      <c r="G1107" s="119">
        <v>4988</v>
      </c>
      <c r="H1107" s="81">
        <v>22.66</v>
      </c>
      <c r="K1107"/>
      <c r="L1107"/>
      <c r="M1107"/>
    </row>
    <row r="1108" spans="1:13" x14ac:dyDescent="0.3">
      <c r="A1108" s="102">
        <v>40402</v>
      </c>
      <c r="B1108" s="82"/>
      <c r="C1108" s="82"/>
      <c r="D1108" s="81" t="s">
        <v>2144</v>
      </c>
      <c r="E1108" s="81" t="s">
        <v>2142</v>
      </c>
      <c r="F1108" s="81" t="s">
        <v>2146</v>
      </c>
      <c r="G1108" s="119">
        <v>2593</v>
      </c>
      <c r="H1108" s="81">
        <v>31.46</v>
      </c>
      <c r="K1108"/>
      <c r="L1108"/>
      <c r="M1108"/>
    </row>
    <row r="1109" spans="1:13" x14ac:dyDescent="0.3">
      <c r="A1109" s="102">
        <v>40415</v>
      </c>
      <c r="B1109" s="82"/>
      <c r="C1109" s="82"/>
      <c r="D1109" s="81" t="s">
        <v>2144</v>
      </c>
      <c r="E1109" s="81" t="s">
        <v>2142</v>
      </c>
      <c r="F1109" s="81" t="s">
        <v>2147</v>
      </c>
      <c r="G1109" s="119">
        <v>1432</v>
      </c>
      <c r="H1109" s="81">
        <v>21.96</v>
      </c>
      <c r="K1109"/>
      <c r="L1109"/>
      <c r="M1109"/>
    </row>
    <row r="1110" spans="1:13" x14ac:dyDescent="0.3">
      <c r="A1110" s="102">
        <v>40420</v>
      </c>
      <c r="B1110" s="82"/>
      <c r="C1110" s="82"/>
      <c r="D1110" s="81" t="s">
        <v>2144</v>
      </c>
      <c r="E1110" s="81" t="s">
        <v>2142</v>
      </c>
      <c r="F1110" s="81" t="s">
        <v>2148</v>
      </c>
      <c r="G1110" s="119">
        <v>1436</v>
      </c>
      <c r="H1110" s="81">
        <v>34.47</v>
      </c>
      <c r="K1110"/>
      <c r="L1110"/>
      <c r="M1110"/>
    </row>
    <row r="1111" spans="1:13" x14ac:dyDescent="0.3">
      <c r="A1111" s="102">
        <v>40433</v>
      </c>
      <c r="B1111" s="82"/>
      <c r="C1111" s="82"/>
      <c r="D1111" s="81" t="s">
        <v>2144</v>
      </c>
      <c r="E1111" s="81" t="s">
        <v>2142</v>
      </c>
      <c r="F1111" s="81" t="s">
        <v>2149</v>
      </c>
      <c r="G1111" s="119">
        <v>994</v>
      </c>
      <c r="H1111" s="81">
        <v>15.1</v>
      </c>
      <c r="K1111"/>
      <c r="L1111"/>
      <c r="M1111"/>
    </row>
    <row r="1112" spans="1:13" x14ac:dyDescent="0.3">
      <c r="A1112" s="102">
        <v>40434</v>
      </c>
      <c r="B1112" s="82"/>
      <c r="C1112" s="82"/>
      <c r="D1112" s="81" t="s">
        <v>2144</v>
      </c>
      <c r="E1112" s="81" t="s">
        <v>2142</v>
      </c>
      <c r="F1112" s="81" t="s">
        <v>2150</v>
      </c>
      <c r="G1112" s="119">
        <v>895</v>
      </c>
      <c r="H1112" s="81">
        <v>14.89</v>
      </c>
      <c r="K1112"/>
      <c r="L1112"/>
      <c r="M1112"/>
    </row>
    <row r="1113" spans="1:13" x14ac:dyDescent="0.3">
      <c r="A1113" s="102">
        <v>40436</v>
      </c>
      <c r="B1113" s="82"/>
      <c r="C1113" s="82"/>
      <c r="D1113" s="81" t="s">
        <v>2144</v>
      </c>
      <c r="E1113" s="81" t="s">
        <v>2142</v>
      </c>
      <c r="F1113" s="81" t="s">
        <v>2151</v>
      </c>
      <c r="G1113" s="119">
        <v>2047</v>
      </c>
      <c r="H1113" s="81">
        <v>40.01</v>
      </c>
      <c r="K1113"/>
      <c r="L1113"/>
      <c r="M1113"/>
    </row>
    <row r="1114" spans="1:13" x14ac:dyDescent="0.3">
      <c r="A1114" s="102">
        <v>40440</v>
      </c>
      <c r="B1114" s="82"/>
      <c r="C1114" s="82"/>
      <c r="D1114" s="81" t="s">
        <v>2144</v>
      </c>
      <c r="E1114" s="81" t="s">
        <v>2142</v>
      </c>
      <c r="F1114" s="81" t="s">
        <v>2152</v>
      </c>
      <c r="G1114" s="119">
        <v>412</v>
      </c>
      <c r="H1114" s="81">
        <v>5.36</v>
      </c>
      <c r="K1114"/>
      <c r="L1114"/>
      <c r="M1114"/>
    </row>
    <row r="1115" spans="1:13" x14ac:dyDescent="0.3">
      <c r="A1115" s="102">
        <v>40444</v>
      </c>
      <c r="B1115" s="82"/>
      <c r="C1115" s="82"/>
      <c r="D1115" s="81" t="s">
        <v>2144</v>
      </c>
      <c r="E1115" s="81" t="s">
        <v>2142</v>
      </c>
      <c r="F1115" s="81" t="s">
        <v>2153</v>
      </c>
      <c r="G1115" s="119">
        <v>735</v>
      </c>
      <c r="H1115" s="81">
        <v>13.05</v>
      </c>
      <c r="K1115"/>
      <c r="L1115"/>
      <c r="M1115"/>
    </row>
    <row r="1116" spans="1:13" x14ac:dyDescent="0.3">
      <c r="A1116" s="102">
        <v>41201</v>
      </c>
      <c r="B1116" s="82"/>
      <c r="C1116" s="82"/>
      <c r="D1116" s="81" t="s">
        <v>2144</v>
      </c>
      <c r="E1116" s="81" t="s">
        <v>2142</v>
      </c>
      <c r="F1116" s="81" t="s">
        <v>2154</v>
      </c>
      <c r="G1116" s="119">
        <v>789</v>
      </c>
      <c r="H1116" s="81">
        <v>12.35</v>
      </c>
      <c r="K1116"/>
      <c r="L1116"/>
      <c r="M1116"/>
    </row>
    <row r="1117" spans="1:13" x14ac:dyDescent="0.3">
      <c r="A1117" s="102">
        <v>41202</v>
      </c>
      <c r="B1117" s="82"/>
      <c r="C1117" s="82"/>
      <c r="D1117" s="81" t="s">
        <v>2144</v>
      </c>
      <c r="E1117" s="81" t="s">
        <v>2142</v>
      </c>
      <c r="F1117" s="81" t="s">
        <v>2155</v>
      </c>
      <c r="G1117" s="119">
        <v>1052</v>
      </c>
      <c r="H1117" s="81">
        <v>8.6</v>
      </c>
      <c r="K1117"/>
      <c r="L1117"/>
      <c r="M1117"/>
    </row>
    <row r="1118" spans="1:13" x14ac:dyDescent="0.3">
      <c r="A1118" s="102">
        <v>41203</v>
      </c>
      <c r="B1118" s="82"/>
      <c r="C1118" s="82"/>
      <c r="D1118" s="81" t="s">
        <v>2144</v>
      </c>
      <c r="E1118" s="81" t="s">
        <v>2142</v>
      </c>
      <c r="F1118" s="81" t="s">
        <v>2156</v>
      </c>
      <c r="G1118" s="119">
        <v>3090</v>
      </c>
      <c r="H1118" s="81">
        <v>15.97</v>
      </c>
      <c r="K1118"/>
      <c r="L1118"/>
      <c r="M1118"/>
    </row>
    <row r="1119" spans="1:13" x14ac:dyDescent="0.3">
      <c r="A1119" s="102">
        <v>41205</v>
      </c>
      <c r="B1119" s="82"/>
      <c r="C1119" s="82"/>
      <c r="D1119" s="81" t="s">
        <v>2144</v>
      </c>
      <c r="E1119" s="81" t="s">
        <v>2142</v>
      </c>
      <c r="F1119" s="81" t="s">
        <v>2157</v>
      </c>
      <c r="G1119" s="119">
        <v>884</v>
      </c>
      <c r="H1119" s="81">
        <v>8.56</v>
      </c>
      <c r="K1119"/>
      <c r="L1119"/>
      <c r="M1119"/>
    </row>
    <row r="1120" spans="1:13" x14ac:dyDescent="0.3">
      <c r="A1120" s="102">
        <v>41206</v>
      </c>
      <c r="B1120" s="82"/>
      <c r="C1120" s="82"/>
      <c r="D1120" s="81" t="s">
        <v>2144</v>
      </c>
      <c r="E1120" s="81" t="s">
        <v>2142</v>
      </c>
      <c r="F1120" s="81" t="s">
        <v>2158</v>
      </c>
      <c r="G1120" s="119">
        <v>501</v>
      </c>
      <c r="H1120" s="81">
        <v>5.45</v>
      </c>
      <c r="K1120"/>
      <c r="L1120"/>
      <c r="M1120"/>
    </row>
    <row r="1121" spans="1:13" x14ac:dyDescent="0.3">
      <c r="A1121" s="102">
        <v>41207</v>
      </c>
      <c r="B1121" s="82"/>
      <c r="C1121" s="82"/>
      <c r="D1121" s="81" t="s">
        <v>2144</v>
      </c>
      <c r="E1121" s="81" t="s">
        <v>2142</v>
      </c>
      <c r="F1121" s="81" t="s">
        <v>2159</v>
      </c>
      <c r="G1121" s="119">
        <v>1416</v>
      </c>
      <c r="H1121" s="81">
        <v>14.03</v>
      </c>
      <c r="K1121"/>
      <c r="L1121"/>
      <c r="M1121"/>
    </row>
    <row r="1122" spans="1:13" x14ac:dyDescent="0.3">
      <c r="A1122" s="102">
        <v>41208</v>
      </c>
      <c r="B1122" s="82"/>
      <c r="C1122" s="82"/>
      <c r="D1122" s="81" t="s">
        <v>2144</v>
      </c>
      <c r="E1122" s="81" t="s">
        <v>2142</v>
      </c>
      <c r="F1122" s="81" t="s">
        <v>2160</v>
      </c>
      <c r="G1122" s="119">
        <v>1205</v>
      </c>
      <c r="H1122" s="81">
        <v>16.22</v>
      </c>
      <c r="K1122"/>
      <c r="L1122"/>
      <c r="M1122"/>
    </row>
    <row r="1123" spans="1:13" x14ac:dyDescent="0.3">
      <c r="A1123" s="102">
        <v>41209</v>
      </c>
      <c r="B1123" s="82"/>
      <c r="C1123" s="82"/>
      <c r="D1123" s="81" t="s">
        <v>2144</v>
      </c>
      <c r="E1123" s="81" t="s">
        <v>2142</v>
      </c>
      <c r="F1123" s="81" t="s">
        <v>2161</v>
      </c>
      <c r="G1123" s="119">
        <v>2269</v>
      </c>
      <c r="H1123" s="81">
        <v>22.52</v>
      </c>
      <c r="K1123"/>
      <c r="L1123"/>
      <c r="M1123"/>
    </row>
    <row r="1124" spans="1:13" x14ac:dyDescent="0.3">
      <c r="A1124" s="102">
        <v>41210</v>
      </c>
      <c r="B1124" s="82"/>
      <c r="C1124" s="82"/>
      <c r="D1124" s="81" t="s">
        <v>2144</v>
      </c>
      <c r="E1124" s="81" t="s">
        <v>2142</v>
      </c>
      <c r="F1124" s="81" t="s">
        <v>2162</v>
      </c>
      <c r="G1124" s="119">
        <v>649</v>
      </c>
      <c r="H1124" s="81">
        <v>13.49</v>
      </c>
      <c r="K1124"/>
      <c r="L1124"/>
      <c r="M1124"/>
    </row>
    <row r="1125" spans="1:13" x14ac:dyDescent="0.3">
      <c r="A1125" s="102">
        <v>41211</v>
      </c>
      <c r="B1125" s="82"/>
      <c r="C1125" s="82"/>
      <c r="D1125" s="81" t="s">
        <v>2144</v>
      </c>
      <c r="E1125" s="81" t="s">
        <v>2142</v>
      </c>
      <c r="F1125" s="81" t="s">
        <v>2163</v>
      </c>
      <c r="G1125" s="119">
        <v>729</v>
      </c>
      <c r="H1125" s="81">
        <v>10.24</v>
      </c>
      <c r="K1125"/>
      <c r="L1125"/>
      <c r="M1125"/>
    </row>
    <row r="1126" spans="1:13" x14ac:dyDescent="0.3">
      <c r="A1126" s="102">
        <v>41213</v>
      </c>
      <c r="B1126" s="82"/>
      <c r="C1126" s="82"/>
      <c r="D1126" s="81" t="s">
        <v>2144</v>
      </c>
      <c r="E1126" s="81" t="s">
        <v>2142</v>
      </c>
      <c r="F1126" s="81" t="s">
        <v>2164</v>
      </c>
      <c r="G1126" s="119">
        <v>2212</v>
      </c>
      <c r="H1126" s="81">
        <v>39.590000000000003</v>
      </c>
      <c r="K1126"/>
      <c r="L1126"/>
      <c r="M1126"/>
    </row>
    <row r="1127" spans="1:13" x14ac:dyDescent="0.3">
      <c r="A1127" s="102">
        <v>41214</v>
      </c>
      <c r="B1127" s="82"/>
      <c r="C1127" s="82"/>
      <c r="D1127" s="81" t="s">
        <v>2144</v>
      </c>
      <c r="E1127" s="81" t="s">
        <v>2142</v>
      </c>
      <c r="F1127" s="81" t="s">
        <v>2165</v>
      </c>
      <c r="G1127" s="119">
        <v>2351</v>
      </c>
      <c r="H1127" s="81">
        <v>22.21</v>
      </c>
      <c r="K1127"/>
      <c r="L1127"/>
      <c r="M1127"/>
    </row>
    <row r="1128" spans="1:13" x14ac:dyDescent="0.3">
      <c r="A1128" s="102">
        <v>41215</v>
      </c>
      <c r="B1128" s="82"/>
      <c r="C1128" s="82"/>
      <c r="D1128" s="81" t="s">
        <v>2144</v>
      </c>
      <c r="E1128" s="81" t="s">
        <v>2142</v>
      </c>
      <c r="F1128" s="81" t="s">
        <v>2166</v>
      </c>
      <c r="G1128" s="119">
        <v>2371</v>
      </c>
      <c r="H1128" s="81">
        <v>29.58</v>
      </c>
      <c r="K1128"/>
      <c r="L1128"/>
      <c r="M1128"/>
    </row>
    <row r="1129" spans="1:13" x14ac:dyDescent="0.3">
      <c r="A1129" s="102">
        <v>41216</v>
      </c>
      <c r="B1129" s="82"/>
      <c r="C1129" s="82"/>
      <c r="D1129" s="81" t="s">
        <v>2144</v>
      </c>
      <c r="E1129" s="81" t="s">
        <v>2142</v>
      </c>
      <c r="F1129" s="81" t="s">
        <v>2167</v>
      </c>
      <c r="G1129" s="119">
        <v>337</v>
      </c>
      <c r="H1129" s="81">
        <v>11</v>
      </c>
      <c r="K1129"/>
      <c r="L1129"/>
      <c r="M1129"/>
    </row>
    <row r="1130" spans="1:13" x14ac:dyDescent="0.3">
      <c r="A1130" s="102">
        <v>41217</v>
      </c>
      <c r="B1130" s="82"/>
      <c r="C1130" s="82"/>
      <c r="D1130" s="81" t="s">
        <v>2144</v>
      </c>
      <c r="E1130" s="81" t="s">
        <v>2142</v>
      </c>
      <c r="F1130" s="81" t="s">
        <v>2168</v>
      </c>
      <c r="G1130" s="119">
        <v>661</v>
      </c>
      <c r="H1130" s="81">
        <v>10.91</v>
      </c>
      <c r="K1130"/>
      <c r="L1130"/>
      <c r="M1130"/>
    </row>
    <row r="1131" spans="1:13" x14ac:dyDescent="0.3">
      <c r="A1131" s="102">
        <v>41218</v>
      </c>
      <c r="B1131" s="82"/>
      <c r="C1131" s="82"/>
      <c r="D1131" s="81" t="s">
        <v>2144</v>
      </c>
      <c r="E1131" s="81" t="s">
        <v>2142</v>
      </c>
      <c r="F1131" s="81" t="s">
        <v>2169</v>
      </c>
      <c r="G1131" s="119">
        <v>2481</v>
      </c>
      <c r="H1131" s="81">
        <v>15.6</v>
      </c>
      <c r="K1131"/>
      <c r="L1131"/>
      <c r="M1131"/>
    </row>
    <row r="1132" spans="1:13" x14ac:dyDescent="0.3">
      <c r="A1132" s="102">
        <v>41219</v>
      </c>
      <c r="B1132" s="82"/>
      <c r="C1132" s="82"/>
      <c r="D1132" s="81" t="s">
        <v>2144</v>
      </c>
      <c r="E1132" s="81" t="s">
        <v>2142</v>
      </c>
      <c r="F1132" s="81" t="s">
        <v>2170</v>
      </c>
      <c r="G1132" s="119">
        <v>1639</v>
      </c>
      <c r="H1132" s="81">
        <v>2.36</v>
      </c>
      <c r="K1132"/>
      <c r="L1132"/>
      <c r="M1132"/>
    </row>
    <row r="1133" spans="1:13" x14ac:dyDescent="0.3">
      <c r="A1133" s="102">
        <v>41220</v>
      </c>
      <c r="B1133" s="82"/>
      <c r="C1133" s="82"/>
      <c r="D1133" s="81" t="s">
        <v>2144</v>
      </c>
      <c r="E1133" s="81" t="s">
        <v>2142</v>
      </c>
      <c r="F1133" s="81" t="s">
        <v>2171</v>
      </c>
      <c r="G1133" s="119">
        <v>1295</v>
      </c>
      <c r="H1133" s="81">
        <v>11.49</v>
      </c>
      <c r="K1133"/>
      <c r="L1133"/>
      <c r="M1133"/>
    </row>
    <row r="1134" spans="1:13" x14ac:dyDescent="0.3">
      <c r="A1134" s="102">
        <v>41221</v>
      </c>
      <c r="B1134" s="82"/>
      <c r="C1134" s="82"/>
      <c r="D1134" s="81" t="s">
        <v>2144</v>
      </c>
      <c r="E1134" s="81" t="s">
        <v>2142</v>
      </c>
      <c r="F1134" s="81" t="s">
        <v>2172</v>
      </c>
      <c r="G1134" s="119">
        <v>1019</v>
      </c>
      <c r="H1134" s="81">
        <v>11.3</v>
      </c>
      <c r="K1134"/>
      <c r="L1134"/>
      <c r="M1134"/>
    </row>
    <row r="1135" spans="1:13" x14ac:dyDescent="0.3">
      <c r="A1135" s="102">
        <v>41222</v>
      </c>
      <c r="B1135" s="82"/>
      <c r="C1135" s="82"/>
      <c r="D1135" s="81" t="s">
        <v>2144</v>
      </c>
      <c r="E1135" s="81" t="s">
        <v>2142</v>
      </c>
      <c r="F1135" s="81" t="s">
        <v>2173</v>
      </c>
      <c r="G1135" s="119">
        <v>686</v>
      </c>
      <c r="H1135" s="81">
        <v>10.24</v>
      </c>
      <c r="K1135"/>
      <c r="L1135"/>
      <c r="M1135"/>
    </row>
    <row r="1136" spans="1:13" x14ac:dyDescent="0.3">
      <c r="A1136" s="102">
        <v>41223</v>
      </c>
      <c r="B1136" s="82"/>
      <c r="C1136" s="82"/>
      <c r="D1136" s="81" t="s">
        <v>2144</v>
      </c>
      <c r="E1136" s="81" t="s">
        <v>2142</v>
      </c>
      <c r="F1136" s="81" t="s">
        <v>2174</v>
      </c>
      <c r="G1136" s="119">
        <v>1024</v>
      </c>
      <c r="H1136" s="81">
        <v>13.9</v>
      </c>
      <c r="K1136"/>
      <c r="L1136"/>
      <c r="M1136"/>
    </row>
    <row r="1137" spans="1:13" x14ac:dyDescent="0.3">
      <c r="A1137" s="102">
        <v>41224</v>
      </c>
      <c r="B1137" s="82"/>
      <c r="C1137" s="82"/>
      <c r="D1137" s="81" t="s">
        <v>2144</v>
      </c>
      <c r="E1137" s="81" t="s">
        <v>2142</v>
      </c>
      <c r="F1137" s="81" t="s">
        <v>2175</v>
      </c>
      <c r="G1137" s="119">
        <v>1595</v>
      </c>
      <c r="H1137" s="81">
        <v>21.05</v>
      </c>
      <c r="K1137"/>
      <c r="L1137"/>
      <c r="M1137"/>
    </row>
    <row r="1138" spans="1:13" x14ac:dyDescent="0.3">
      <c r="A1138" s="102">
        <v>41225</v>
      </c>
      <c r="B1138" s="82"/>
      <c r="C1138" s="82"/>
      <c r="D1138" s="81" t="s">
        <v>2144</v>
      </c>
      <c r="E1138" s="81" t="s">
        <v>2142</v>
      </c>
      <c r="F1138" s="81" t="s">
        <v>2176</v>
      </c>
      <c r="G1138" s="119">
        <v>12240</v>
      </c>
      <c r="H1138" s="81">
        <v>6.77</v>
      </c>
      <c r="K1138"/>
      <c r="L1138"/>
      <c r="M1138"/>
    </row>
    <row r="1139" spans="1:13" x14ac:dyDescent="0.3">
      <c r="A1139" s="102">
        <v>41226</v>
      </c>
      <c r="B1139" s="82"/>
      <c r="C1139" s="82"/>
      <c r="D1139" s="81" t="s">
        <v>2144</v>
      </c>
      <c r="E1139" s="81" t="s">
        <v>2142</v>
      </c>
      <c r="F1139" s="81" t="s">
        <v>2177</v>
      </c>
      <c r="G1139" s="119">
        <v>554</v>
      </c>
      <c r="H1139" s="81">
        <v>18.32</v>
      </c>
      <c r="K1139"/>
      <c r="L1139"/>
      <c r="M1139"/>
    </row>
    <row r="1140" spans="1:13" x14ac:dyDescent="0.3">
      <c r="A1140" s="102">
        <v>41227</v>
      </c>
      <c r="B1140" s="82"/>
      <c r="C1140" s="82"/>
      <c r="D1140" s="81" t="s">
        <v>2144</v>
      </c>
      <c r="E1140" s="81" t="s">
        <v>2142</v>
      </c>
      <c r="F1140" s="81" t="s">
        <v>2178</v>
      </c>
      <c r="G1140" s="119">
        <v>900</v>
      </c>
      <c r="H1140" s="81">
        <v>10.93</v>
      </c>
      <c r="K1140"/>
      <c r="L1140"/>
      <c r="M1140"/>
    </row>
    <row r="1141" spans="1:13" x14ac:dyDescent="0.3">
      <c r="A1141" s="102">
        <v>41228</v>
      </c>
      <c r="B1141" s="82"/>
      <c r="C1141" s="82"/>
      <c r="D1141" s="81" t="s">
        <v>2144</v>
      </c>
      <c r="E1141" s="81" t="s">
        <v>2142</v>
      </c>
      <c r="F1141" s="81" t="s">
        <v>2179</v>
      </c>
      <c r="G1141" s="119">
        <v>2100</v>
      </c>
      <c r="H1141" s="81">
        <v>8.86</v>
      </c>
      <c r="K1141"/>
      <c r="L1141"/>
      <c r="M1141"/>
    </row>
    <row r="1142" spans="1:13" x14ac:dyDescent="0.3">
      <c r="A1142" s="102">
        <v>41229</v>
      </c>
      <c r="B1142" s="82"/>
      <c r="C1142" s="82"/>
      <c r="D1142" s="81" t="s">
        <v>2144</v>
      </c>
      <c r="E1142" s="81" t="s">
        <v>2142</v>
      </c>
      <c r="F1142" s="81" t="s">
        <v>2180</v>
      </c>
      <c r="G1142" s="119">
        <v>1205</v>
      </c>
      <c r="H1142" s="81">
        <v>13.26</v>
      </c>
      <c r="K1142"/>
      <c r="L1142"/>
      <c r="M1142"/>
    </row>
    <row r="1143" spans="1:13" x14ac:dyDescent="0.3">
      <c r="A1143" s="102">
        <v>41230</v>
      </c>
      <c r="B1143" s="82"/>
      <c r="C1143" s="82"/>
      <c r="D1143" s="81" t="s">
        <v>2144</v>
      </c>
      <c r="E1143" s="81" t="s">
        <v>2142</v>
      </c>
      <c r="F1143" s="81" t="s">
        <v>2181</v>
      </c>
      <c r="G1143" s="119">
        <v>788</v>
      </c>
      <c r="H1143" s="81">
        <v>9.7200000000000006</v>
      </c>
      <c r="K1143"/>
      <c r="L1143"/>
      <c r="M1143"/>
    </row>
    <row r="1144" spans="1:13" x14ac:dyDescent="0.3">
      <c r="A1144" s="102">
        <v>41232</v>
      </c>
      <c r="B1144" s="82"/>
      <c r="C1144" s="82"/>
      <c r="D1144" s="81" t="s">
        <v>2144</v>
      </c>
      <c r="E1144" s="81" t="s">
        <v>2142</v>
      </c>
      <c r="F1144" s="81" t="s">
        <v>2182</v>
      </c>
      <c r="G1144" s="119">
        <v>1590</v>
      </c>
      <c r="H1144" s="81">
        <v>9.11</v>
      </c>
      <c r="K1144"/>
      <c r="L1144"/>
      <c r="M1144"/>
    </row>
    <row r="1145" spans="1:13" x14ac:dyDescent="0.3">
      <c r="A1145" s="102">
        <v>41233</v>
      </c>
      <c r="B1145" s="82"/>
      <c r="C1145" s="82"/>
      <c r="D1145" s="81" t="s">
        <v>2144</v>
      </c>
      <c r="E1145" s="81" t="s">
        <v>2142</v>
      </c>
      <c r="F1145" s="81" t="s">
        <v>2183</v>
      </c>
      <c r="G1145" s="119">
        <v>1606</v>
      </c>
      <c r="H1145" s="81">
        <v>20.34</v>
      </c>
      <c r="K1145"/>
      <c r="L1145"/>
      <c r="M1145"/>
    </row>
    <row r="1146" spans="1:13" x14ac:dyDescent="0.3">
      <c r="A1146" s="102">
        <v>41234</v>
      </c>
      <c r="B1146" s="82"/>
      <c r="C1146" s="82"/>
      <c r="D1146" s="81" t="s">
        <v>2144</v>
      </c>
      <c r="E1146" s="81" t="s">
        <v>2142</v>
      </c>
      <c r="F1146" s="81" t="s">
        <v>2184</v>
      </c>
      <c r="G1146" s="119">
        <v>2260</v>
      </c>
      <c r="H1146" s="81">
        <v>40.25</v>
      </c>
      <c r="K1146"/>
      <c r="L1146"/>
      <c r="M1146"/>
    </row>
    <row r="1147" spans="1:13" x14ac:dyDescent="0.3">
      <c r="A1147" s="102">
        <v>41235</v>
      </c>
      <c r="B1147" s="82"/>
      <c r="C1147" s="82"/>
      <c r="D1147" s="81" t="s">
        <v>2144</v>
      </c>
      <c r="E1147" s="81" t="s">
        <v>2142</v>
      </c>
      <c r="F1147" s="81" t="s">
        <v>2185</v>
      </c>
      <c r="G1147" s="119">
        <v>623</v>
      </c>
      <c r="H1147" s="81">
        <v>13.49</v>
      </c>
      <c r="K1147"/>
      <c r="L1147"/>
      <c r="M1147"/>
    </row>
    <row r="1148" spans="1:13" x14ac:dyDescent="0.3">
      <c r="A1148" s="102">
        <v>41236</v>
      </c>
      <c r="B1148" s="82"/>
      <c r="C1148" s="82"/>
      <c r="D1148" s="81" t="s">
        <v>2144</v>
      </c>
      <c r="E1148" s="81" t="s">
        <v>2142</v>
      </c>
      <c r="F1148" s="81" t="s">
        <v>2187</v>
      </c>
      <c r="G1148" s="119">
        <v>562</v>
      </c>
      <c r="H1148" s="81">
        <v>8.08</v>
      </c>
      <c r="K1148"/>
      <c r="L1148"/>
      <c r="M1148"/>
    </row>
    <row r="1149" spans="1:13" x14ac:dyDescent="0.3">
      <c r="A1149" s="102">
        <v>40901</v>
      </c>
      <c r="B1149" s="82"/>
      <c r="C1149" s="82"/>
      <c r="D1149" s="81" t="s">
        <v>2188</v>
      </c>
      <c r="E1149" s="81" t="s">
        <v>2186</v>
      </c>
      <c r="F1149" s="81" t="s">
        <v>2189</v>
      </c>
      <c r="G1149" s="119">
        <v>639</v>
      </c>
      <c r="H1149" s="81">
        <v>8.31</v>
      </c>
      <c r="K1149"/>
      <c r="L1149"/>
      <c r="M1149"/>
    </row>
    <row r="1150" spans="1:13" x14ac:dyDescent="0.3">
      <c r="A1150" s="102">
        <v>40902</v>
      </c>
      <c r="B1150" s="82"/>
      <c r="C1150" s="82"/>
      <c r="D1150" s="81" t="s">
        <v>2188</v>
      </c>
      <c r="E1150" s="81" t="s">
        <v>2186</v>
      </c>
      <c r="F1150" s="81" t="s">
        <v>2190</v>
      </c>
      <c r="G1150" s="119">
        <v>3858</v>
      </c>
      <c r="H1150" s="81">
        <v>43.25</v>
      </c>
      <c r="K1150"/>
      <c r="L1150"/>
      <c r="M1150"/>
    </row>
    <row r="1151" spans="1:13" x14ac:dyDescent="0.3">
      <c r="A1151" s="102">
        <v>40903</v>
      </c>
      <c r="B1151" s="82"/>
      <c r="C1151" s="82"/>
      <c r="D1151" s="81" t="s">
        <v>2188</v>
      </c>
      <c r="E1151" s="81" t="s">
        <v>2186</v>
      </c>
      <c r="F1151" s="81" t="s">
        <v>2191</v>
      </c>
      <c r="G1151" s="119">
        <v>903</v>
      </c>
      <c r="H1151" s="81">
        <v>149.09</v>
      </c>
      <c r="K1151"/>
      <c r="L1151"/>
      <c r="M1151"/>
    </row>
    <row r="1152" spans="1:13" x14ac:dyDescent="0.3">
      <c r="A1152" s="102">
        <v>40906</v>
      </c>
      <c r="B1152" s="82"/>
      <c r="C1152" s="82"/>
      <c r="D1152" s="81" t="s">
        <v>2188</v>
      </c>
      <c r="E1152" s="81" t="s">
        <v>2186</v>
      </c>
      <c r="F1152" s="81" t="s">
        <v>2192</v>
      </c>
      <c r="G1152" s="119">
        <v>1072</v>
      </c>
      <c r="H1152" s="81">
        <v>107.94</v>
      </c>
      <c r="K1152"/>
      <c r="L1152"/>
      <c r="M1152"/>
    </row>
    <row r="1153" spans="1:13" x14ac:dyDescent="0.3">
      <c r="A1153" s="102">
        <v>40909</v>
      </c>
      <c r="B1153" s="82"/>
      <c r="C1153" s="82"/>
      <c r="D1153" s="81" t="s">
        <v>2188</v>
      </c>
      <c r="E1153" s="81" t="s">
        <v>2186</v>
      </c>
      <c r="F1153" s="81" t="s">
        <v>2193</v>
      </c>
      <c r="G1153" s="119">
        <v>3657</v>
      </c>
      <c r="H1153" s="81">
        <v>191.31</v>
      </c>
      <c r="K1153"/>
      <c r="L1153"/>
      <c r="M1153"/>
    </row>
    <row r="1154" spans="1:13" x14ac:dyDescent="0.3">
      <c r="A1154" s="102">
        <v>40914</v>
      </c>
      <c r="B1154" s="82"/>
      <c r="C1154" s="82"/>
      <c r="D1154" s="81" t="s">
        <v>2188</v>
      </c>
      <c r="E1154" s="81" t="s">
        <v>2186</v>
      </c>
      <c r="F1154" s="81" t="s">
        <v>2194</v>
      </c>
      <c r="G1154" s="119">
        <v>658</v>
      </c>
      <c r="H1154" s="81">
        <v>107.86</v>
      </c>
      <c r="K1154"/>
      <c r="L1154"/>
      <c r="M1154"/>
    </row>
    <row r="1155" spans="1:13" x14ac:dyDescent="0.3">
      <c r="A1155" s="102">
        <v>40915</v>
      </c>
      <c r="B1155" s="82"/>
      <c r="C1155" s="82"/>
      <c r="D1155" s="81" t="s">
        <v>2188</v>
      </c>
      <c r="E1155" s="81" t="s">
        <v>2186</v>
      </c>
      <c r="F1155" s="81" t="s">
        <v>2195</v>
      </c>
      <c r="G1155" s="119">
        <v>1916</v>
      </c>
      <c r="H1155" s="81">
        <v>67.5</v>
      </c>
      <c r="K1155"/>
      <c r="L1155"/>
      <c r="M1155"/>
    </row>
    <row r="1156" spans="1:13" x14ac:dyDescent="0.3">
      <c r="A1156" s="102">
        <v>40916</v>
      </c>
      <c r="B1156" s="82"/>
      <c r="C1156" s="82"/>
      <c r="D1156" s="81" t="s">
        <v>2188</v>
      </c>
      <c r="E1156" s="81" t="s">
        <v>2186</v>
      </c>
      <c r="F1156" s="81" t="s">
        <v>2196</v>
      </c>
      <c r="G1156" s="119">
        <v>351</v>
      </c>
      <c r="H1156" s="81">
        <v>47.15</v>
      </c>
      <c r="K1156"/>
      <c r="L1156"/>
      <c r="M1156"/>
    </row>
    <row r="1157" spans="1:13" x14ac:dyDescent="0.3">
      <c r="A1157" s="102">
        <v>40918</v>
      </c>
      <c r="B1157" s="82"/>
      <c r="C1157" s="82"/>
      <c r="D1157" s="81" t="s">
        <v>2188</v>
      </c>
      <c r="E1157" s="81" t="s">
        <v>2186</v>
      </c>
      <c r="F1157" s="81" t="s">
        <v>2197</v>
      </c>
      <c r="G1157" s="119">
        <v>2245</v>
      </c>
      <c r="H1157" s="81">
        <v>108.86</v>
      </c>
      <c r="K1157"/>
      <c r="L1157"/>
      <c r="M1157"/>
    </row>
    <row r="1158" spans="1:13" x14ac:dyDescent="0.3">
      <c r="A1158" s="102">
        <v>40920</v>
      </c>
      <c r="B1158" s="82"/>
      <c r="C1158" s="82"/>
      <c r="D1158" s="81" t="s">
        <v>2188</v>
      </c>
      <c r="E1158" s="81" t="s">
        <v>2186</v>
      </c>
      <c r="F1158" s="81" t="s">
        <v>2198</v>
      </c>
      <c r="G1158" s="119">
        <v>1970</v>
      </c>
      <c r="H1158" s="81">
        <v>28.08</v>
      </c>
      <c r="K1158"/>
      <c r="L1158"/>
      <c r="M1158"/>
    </row>
    <row r="1159" spans="1:13" x14ac:dyDescent="0.3">
      <c r="A1159" s="102">
        <v>40921</v>
      </c>
      <c r="B1159" s="82"/>
      <c r="C1159" s="82"/>
      <c r="D1159" s="81" t="s">
        <v>2188</v>
      </c>
      <c r="E1159" s="81" t="s">
        <v>2186</v>
      </c>
      <c r="F1159" s="81" t="s">
        <v>2199</v>
      </c>
      <c r="G1159" s="119">
        <v>819</v>
      </c>
      <c r="H1159" s="81">
        <v>37.090000000000003</v>
      </c>
      <c r="K1159"/>
      <c r="L1159"/>
      <c r="M1159"/>
    </row>
    <row r="1160" spans="1:13" x14ac:dyDescent="0.3">
      <c r="A1160" s="102">
        <v>40923</v>
      </c>
      <c r="B1160" s="82"/>
      <c r="C1160" s="82"/>
      <c r="D1160" s="81" t="s">
        <v>2188</v>
      </c>
      <c r="E1160" s="81" t="s">
        <v>2186</v>
      </c>
      <c r="F1160" s="81" t="s">
        <v>2200</v>
      </c>
      <c r="G1160" s="119">
        <v>2368</v>
      </c>
      <c r="H1160" s="81">
        <v>4.93</v>
      </c>
      <c r="K1160"/>
      <c r="L1160"/>
      <c r="M1160"/>
    </row>
    <row r="1161" spans="1:13" x14ac:dyDescent="0.3">
      <c r="A1161" s="102">
        <v>41502</v>
      </c>
      <c r="B1161" s="82"/>
      <c r="C1161" s="82"/>
      <c r="D1161" s="81" t="s">
        <v>2188</v>
      </c>
      <c r="E1161" s="81" t="s">
        <v>2186</v>
      </c>
      <c r="F1161" s="81" t="s">
        <v>2201</v>
      </c>
      <c r="G1161" s="119">
        <v>2307</v>
      </c>
      <c r="H1161" s="81">
        <v>21.92</v>
      </c>
      <c r="K1161"/>
      <c r="L1161"/>
      <c r="M1161"/>
    </row>
    <row r="1162" spans="1:13" x14ac:dyDescent="0.3">
      <c r="A1162" s="102">
        <v>41505</v>
      </c>
      <c r="B1162" s="82"/>
      <c r="C1162" s="82"/>
      <c r="D1162" s="81" t="s">
        <v>2188</v>
      </c>
      <c r="E1162" s="81" t="s">
        <v>2186</v>
      </c>
      <c r="F1162" s="81" t="s">
        <v>2202</v>
      </c>
      <c r="G1162" s="119">
        <v>1924</v>
      </c>
      <c r="H1162" s="81">
        <v>58.98</v>
      </c>
      <c r="K1162"/>
      <c r="L1162"/>
      <c r="M1162"/>
    </row>
    <row r="1163" spans="1:13" x14ac:dyDescent="0.3">
      <c r="A1163" s="102">
        <v>41507</v>
      </c>
      <c r="B1163" s="82"/>
      <c r="C1163" s="82"/>
      <c r="D1163" s="81" t="s">
        <v>2188</v>
      </c>
      <c r="E1163" s="81" t="s">
        <v>2186</v>
      </c>
      <c r="F1163" s="81" t="s">
        <v>2203</v>
      </c>
      <c r="G1163" s="119">
        <v>2671</v>
      </c>
      <c r="H1163" s="81">
        <v>108.02</v>
      </c>
      <c r="K1163"/>
      <c r="L1163"/>
      <c r="M1163"/>
    </row>
    <row r="1164" spans="1:13" x14ac:dyDescent="0.3">
      <c r="A1164" s="102">
        <v>41508</v>
      </c>
      <c r="B1164" s="82"/>
      <c r="C1164" s="82"/>
      <c r="D1164" s="81" t="s">
        <v>2188</v>
      </c>
      <c r="E1164" s="81" t="s">
        <v>2186</v>
      </c>
      <c r="F1164" s="81" t="s">
        <v>2204</v>
      </c>
      <c r="G1164" s="119">
        <v>1234</v>
      </c>
      <c r="H1164" s="81">
        <v>34.479999999999997</v>
      </c>
      <c r="K1164"/>
      <c r="L1164"/>
      <c r="M1164"/>
    </row>
    <row r="1165" spans="1:13" x14ac:dyDescent="0.3">
      <c r="A1165" s="102">
        <v>41509</v>
      </c>
      <c r="B1165" s="82"/>
      <c r="C1165" s="82"/>
      <c r="D1165" s="81" t="s">
        <v>2188</v>
      </c>
      <c r="E1165" s="81" t="s">
        <v>2186</v>
      </c>
      <c r="F1165" s="81" t="s">
        <v>2205</v>
      </c>
      <c r="G1165" s="119">
        <v>1591</v>
      </c>
      <c r="H1165" s="81">
        <v>19.39</v>
      </c>
      <c r="K1165"/>
      <c r="L1165"/>
      <c r="M1165"/>
    </row>
    <row r="1166" spans="1:13" x14ac:dyDescent="0.3">
      <c r="A1166" s="102">
        <v>41510</v>
      </c>
      <c r="B1166" s="82"/>
      <c r="C1166" s="82"/>
      <c r="D1166" s="81" t="s">
        <v>2188</v>
      </c>
      <c r="E1166" s="81" t="s">
        <v>2186</v>
      </c>
      <c r="F1166" s="81" t="s">
        <v>2206</v>
      </c>
      <c r="G1166" s="119">
        <v>1629</v>
      </c>
      <c r="H1166" s="81">
        <v>45.87</v>
      </c>
      <c r="K1166"/>
      <c r="L1166"/>
      <c r="M1166"/>
    </row>
    <row r="1167" spans="1:13" x14ac:dyDescent="0.3">
      <c r="A1167" s="102">
        <v>41512</v>
      </c>
      <c r="B1167" s="82"/>
      <c r="C1167" s="82"/>
      <c r="D1167" s="81" t="s">
        <v>2188</v>
      </c>
      <c r="E1167" s="81" t="s">
        <v>2186</v>
      </c>
      <c r="F1167" s="81" t="s">
        <v>2207</v>
      </c>
      <c r="G1167" s="119">
        <v>1710</v>
      </c>
      <c r="H1167" s="81">
        <v>102.61</v>
      </c>
      <c r="K1167"/>
      <c r="L1167"/>
      <c r="M1167"/>
    </row>
    <row r="1168" spans="1:13" x14ac:dyDescent="0.3">
      <c r="A1168" s="102">
        <v>41514</v>
      </c>
      <c r="B1168" s="82"/>
      <c r="C1168" s="82"/>
      <c r="D1168" s="81" t="s">
        <v>2188</v>
      </c>
      <c r="E1168" s="81" t="s">
        <v>2186</v>
      </c>
      <c r="F1168" s="81" t="s">
        <v>2208</v>
      </c>
      <c r="G1168" s="119">
        <v>3080</v>
      </c>
      <c r="H1168" s="81">
        <v>39.1</v>
      </c>
      <c r="K1168"/>
      <c r="L1168"/>
      <c r="M1168"/>
    </row>
    <row r="1169" spans="1:13" x14ac:dyDescent="0.3">
      <c r="A1169" s="102">
        <v>41517</v>
      </c>
      <c r="B1169" s="82"/>
      <c r="C1169" s="82"/>
      <c r="D1169" s="81" t="s">
        <v>2188</v>
      </c>
      <c r="E1169" s="81" t="s">
        <v>2186</v>
      </c>
      <c r="F1169" s="81" t="s">
        <v>2209</v>
      </c>
      <c r="G1169" s="119">
        <v>3377</v>
      </c>
      <c r="H1169" s="81">
        <v>62.07</v>
      </c>
      <c r="K1169"/>
      <c r="L1169"/>
      <c r="M1169"/>
    </row>
    <row r="1170" spans="1:13" x14ac:dyDescent="0.3">
      <c r="A1170" s="102">
        <v>41522</v>
      </c>
      <c r="B1170" s="82"/>
      <c r="C1170" s="82"/>
      <c r="D1170" s="81" t="s">
        <v>2188</v>
      </c>
      <c r="E1170" s="81" t="s">
        <v>2186</v>
      </c>
      <c r="F1170" s="81" t="s">
        <v>2211</v>
      </c>
      <c r="G1170" s="119">
        <v>4092</v>
      </c>
      <c r="H1170" s="81">
        <v>223.76</v>
      </c>
      <c r="K1170"/>
      <c r="L1170"/>
      <c r="M1170"/>
    </row>
    <row r="1171" spans="1:13" x14ac:dyDescent="0.3">
      <c r="A1171" s="102">
        <v>40601</v>
      </c>
      <c r="B1171" s="82"/>
      <c r="C1171" s="82"/>
      <c r="D1171" s="81" t="s">
        <v>2212</v>
      </c>
      <c r="E1171" s="81" t="s">
        <v>2210</v>
      </c>
      <c r="F1171" s="81" t="s">
        <v>2213</v>
      </c>
      <c r="G1171" s="119">
        <v>8004</v>
      </c>
      <c r="H1171" s="81">
        <v>12.86</v>
      </c>
      <c r="K1171"/>
      <c r="L1171"/>
      <c r="M1171"/>
    </row>
    <row r="1172" spans="1:13" x14ac:dyDescent="0.3">
      <c r="A1172" s="102">
        <v>40602</v>
      </c>
      <c r="B1172" s="82"/>
      <c r="C1172" s="82"/>
      <c r="D1172" s="81" t="s">
        <v>2212</v>
      </c>
      <c r="E1172" s="81" t="s">
        <v>2210</v>
      </c>
      <c r="F1172" s="81" t="s">
        <v>2214</v>
      </c>
      <c r="G1172" s="119">
        <v>1940</v>
      </c>
      <c r="H1172" s="81">
        <v>36.08</v>
      </c>
      <c r="K1172"/>
      <c r="L1172"/>
      <c r="M1172"/>
    </row>
    <row r="1173" spans="1:13" x14ac:dyDescent="0.3">
      <c r="A1173" s="102">
        <v>40603</v>
      </c>
      <c r="B1173" s="82"/>
      <c r="C1173" s="82"/>
      <c r="D1173" s="81" t="s">
        <v>2212</v>
      </c>
      <c r="E1173" s="81" t="s">
        <v>2210</v>
      </c>
      <c r="F1173" s="81" t="s">
        <v>2215</v>
      </c>
      <c r="G1173" s="119">
        <v>2744</v>
      </c>
      <c r="H1173" s="81">
        <v>45.28</v>
      </c>
      <c r="K1173"/>
      <c r="L1173"/>
      <c r="M1173"/>
    </row>
    <row r="1174" spans="1:13" x14ac:dyDescent="0.3">
      <c r="A1174" s="102">
        <v>40604</v>
      </c>
      <c r="B1174" s="82"/>
      <c r="C1174" s="82"/>
      <c r="D1174" s="81" t="s">
        <v>2212</v>
      </c>
      <c r="E1174" s="81" t="s">
        <v>2210</v>
      </c>
      <c r="F1174" s="81" t="s">
        <v>2216</v>
      </c>
      <c r="G1174" s="119">
        <v>2789</v>
      </c>
      <c r="H1174" s="81">
        <v>15.05</v>
      </c>
      <c r="K1174"/>
      <c r="L1174"/>
      <c r="M1174"/>
    </row>
    <row r="1175" spans="1:13" x14ac:dyDescent="0.3">
      <c r="A1175" s="102">
        <v>40605</v>
      </c>
      <c r="B1175" s="82"/>
      <c r="C1175" s="82"/>
      <c r="D1175" s="81" t="s">
        <v>2212</v>
      </c>
      <c r="E1175" s="81" t="s">
        <v>2210</v>
      </c>
      <c r="F1175" s="81" t="s">
        <v>2217</v>
      </c>
      <c r="G1175" s="119">
        <v>1175</v>
      </c>
      <c r="H1175" s="81">
        <v>23.63</v>
      </c>
      <c r="K1175"/>
      <c r="L1175"/>
      <c r="M1175"/>
    </row>
    <row r="1176" spans="1:13" x14ac:dyDescent="0.3">
      <c r="A1176" s="102">
        <v>40607</v>
      </c>
      <c r="B1176" s="82"/>
      <c r="C1176" s="82"/>
      <c r="D1176" s="81" t="s">
        <v>2212</v>
      </c>
      <c r="E1176" s="81" t="s">
        <v>2210</v>
      </c>
      <c r="F1176" s="81" t="s">
        <v>2218</v>
      </c>
      <c r="G1176" s="119">
        <v>2160</v>
      </c>
      <c r="H1176" s="81">
        <v>27.81</v>
      </c>
      <c r="K1176"/>
      <c r="L1176"/>
      <c r="M1176"/>
    </row>
    <row r="1177" spans="1:13" x14ac:dyDescent="0.3">
      <c r="A1177" s="102">
        <v>40609</v>
      </c>
      <c r="B1177" s="82"/>
      <c r="C1177" s="82"/>
      <c r="D1177" s="81" t="s">
        <v>2212</v>
      </c>
      <c r="E1177" s="81" t="s">
        <v>2210</v>
      </c>
      <c r="F1177" s="81" t="s">
        <v>2219</v>
      </c>
      <c r="G1177" s="119">
        <v>2848</v>
      </c>
      <c r="H1177" s="81">
        <v>43.8</v>
      </c>
      <c r="K1177"/>
      <c r="L1177"/>
      <c r="M1177"/>
    </row>
    <row r="1178" spans="1:13" x14ac:dyDescent="0.3">
      <c r="A1178" s="102">
        <v>40610</v>
      </c>
      <c r="B1178" s="82"/>
      <c r="C1178" s="82"/>
      <c r="D1178" s="81" t="s">
        <v>2212</v>
      </c>
      <c r="E1178" s="81" t="s">
        <v>2210</v>
      </c>
      <c r="F1178" s="81" t="s">
        <v>2220</v>
      </c>
      <c r="G1178" s="119">
        <v>992</v>
      </c>
      <c r="H1178" s="81">
        <v>25.8</v>
      </c>
      <c r="K1178"/>
      <c r="L1178"/>
      <c r="M1178"/>
    </row>
    <row r="1179" spans="1:13" x14ac:dyDescent="0.3">
      <c r="A1179" s="102">
        <v>40612</v>
      </c>
      <c r="B1179" s="82"/>
      <c r="C1179" s="82"/>
      <c r="D1179" s="81" t="s">
        <v>2212</v>
      </c>
      <c r="E1179" s="81" t="s">
        <v>2210</v>
      </c>
      <c r="F1179" s="81" t="s">
        <v>2221</v>
      </c>
      <c r="G1179" s="119">
        <v>3148</v>
      </c>
      <c r="H1179" s="81">
        <v>46.67</v>
      </c>
      <c r="K1179"/>
      <c r="L1179"/>
      <c r="M1179"/>
    </row>
    <row r="1180" spans="1:13" x14ac:dyDescent="0.3">
      <c r="A1180" s="102">
        <v>40614</v>
      </c>
      <c r="B1180" s="82"/>
      <c r="C1180" s="82"/>
      <c r="D1180" s="81" t="s">
        <v>2212</v>
      </c>
      <c r="E1180" s="81" t="s">
        <v>2210</v>
      </c>
      <c r="F1180" s="81" t="s">
        <v>2222</v>
      </c>
      <c r="G1180" s="119">
        <v>5533</v>
      </c>
      <c r="H1180" s="81">
        <v>27.77</v>
      </c>
      <c r="K1180"/>
      <c r="L1180"/>
      <c r="M1180"/>
    </row>
    <row r="1181" spans="1:13" x14ac:dyDescent="0.3">
      <c r="A1181" s="102">
        <v>40615</v>
      </c>
      <c r="B1181" s="82"/>
      <c r="C1181" s="82"/>
      <c r="D1181" s="81" t="s">
        <v>2212</v>
      </c>
      <c r="E1181" s="81" t="s">
        <v>2210</v>
      </c>
      <c r="F1181" s="81" t="s">
        <v>2223</v>
      </c>
      <c r="G1181" s="119">
        <v>2962</v>
      </c>
      <c r="H1181" s="81">
        <v>49.27</v>
      </c>
      <c r="K1181"/>
      <c r="L1181"/>
      <c r="M1181"/>
    </row>
    <row r="1182" spans="1:13" x14ac:dyDescent="0.3">
      <c r="A1182" s="102">
        <v>40616</v>
      </c>
      <c r="B1182" s="82"/>
      <c r="C1182" s="82"/>
      <c r="D1182" s="81" t="s">
        <v>2212</v>
      </c>
      <c r="E1182" s="81" t="s">
        <v>2210</v>
      </c>
      <c r="F1182" s="81" t="s">
        <v>2224</v>
      </c>
      <c r="G1182" s="119">
        <v>1385</v>
      </c>
      <c r="H1182" s="81">
        <v>58.32</v>
      </c>
      <c r="K1182"/>
      <c r="L1182"/>
      <c r="M1182"/>
    </row>
    <row r="1183" spans="1:13" x14ac:dyDescent="0.3">
      <c r="A1183" s="102">
        <v>40618</v>
      </c>
      <c r="B1183" s="82"/>
      <c r="C1183" s="82"/>
      <c r="D1183" s="81" t="s">
        <v>2212</v>
      </c>
      <c r="E1183" s="81" t="s">
        <v>2210</v>
      </c>
      <c r="F1183" s="81" t="s">
        <v>2225</v>
      </c>
      <c r="G1183" s="119">
        <v>2904</v>
      </c>
      <c r="H1183" s="81">
        <v>40.98</v>
      </c>
      <c r="K1183"/>
      <c r="L1183"/>
      <c r="M1183"/>
    </row>
    <row r="1184" spans="1:13" x14ac:dyDescent="0.3">
      <c r="A1184" s="102">
        <v>40620</v>
      </c>
      <c r="B1184" s="82"/>
      <c r="C1184" s="82"/>
      <c r="D1184" s="81" t="s">
        <v>2212</v>
      </c>
      <c r="E1184" s="81" t="s">
        <v>2210</v>
      </c>
      <c r="F1184" s="81" t="s">
        <v>2226</v>
      </c>
      <c r="G1184" s="119">
        <v>3132</v>
      </c>
      <c r="H1184" s="81">
        <v>39.46</v>
      </c>
      <c r="K1184"/>
      <c r="L1184"/>
      <c r="M1184"/>
    </row>
    <row r="1185" spans="1:13" x14ac:dyDescent="0.3">
      <c r="A1185" s="102">
        <v>40622</v>
      </c>
      <c r="B1185" s="82"/>
      <c r="C1185" s="82"/>
      <c r="D1185" s="81" t="s">
        <v>2212</v>
      </c>
      <c r="E1185" s="81" t="s">
        <v>2210</v>
      </c>
      <c r="F1185" s="81" t="s">
        <v>2227</v>
      </c>
      <c r="G1185" s="119">
        <v>2188</v>
      </c>
      <c r="H1185" s="81">
        <v>11.42</v>
      </c>
      <c r="K1185"/>
      <c r="L1185"/>
      <c r="M1185"/>
    </row>
    <row r="1186" spans="1:13" x14ac:dyDescent="0.3">
      <c r="A1186" s="102">
        <v>40623</v>
      </c>
      <c r="B1186" s="82"/>
      <c r="C1186" s="82"/>
      <c r="D1186" s="81" t="s">
        <v>2212</v>
      </c>
      <c r="E1186" s="81" t="s">
        <v>2210</v>
      </c>
      <c r="F1186" s="81" t="s">
        <v>2228</v>
      </c>
      <c r="G1186" s="119">
        <v>1411</v>
      </c>
      <c r="H1186" s="81">
        <v>26.53</v>
      </c>
      <c r="K1186"/>
      <c r="L1186"/>
      <c r="M1186"/>
    </row>
    <row r="1187" spans="1:13" x14ac:dyDescent="0.3">
      <c r="A1187" s="102">
        <v>40624</v>
      </c>
      <c r="B1187" s="82"/>
      <c r="C1187" s="82"/>
      <c r="D1187" s="81" t="s">
        <v>2212</v>
      </c>
      <c r="E1187" s="81" t="s">
        <v>2210</v>
      </c>
      <c r="F1187" s="81" t="s">
        <v>2229</v>
      </c>
      <c r="G1187" s="119">
        <v>4370</v>
      </c>
      <c r="H1187" s="81">
        <v>19.41</v>
      </c>
      <c r="K1187"/>
      <c r="L1187"/>
      <c r="M1187"/>
    </row>
    <row r="1188" spans="1:13" x14ac:dyDescent="0.3">
      <c r="A1188" s="102">
        <v>40626</v>
      </c>
      <c r="B1188" s="82"/>
      <c r="C1188" s="82"/>
      <c r="D1188" s="81" t="s">
        <v>2212</v>
      </c>
      <c r="E1188" s="81" t="s">
        <v>2210</v>
      </c>
      <c r="F1188" s="81" t="s">
        <v>2231</v>
      </c>
      <c r="G1188" s="119">
        <v>1567</v>
      </c>
      <c r="H1188" s="81">
        <v>42.83</v>
      </c>
      <c r="K1188"/>
      <c r="L1188"/>
      <c r="M1188"/>
    </row>
    <row r="1189" spans="1:13" x14ac:dyDescent="0.3">
      <c r="A1189" s="102">
        <v>40904</v>
      </c>
      <c r="B1189" s="82"/>
      <c r="C1189" s="82"/>
      <c r="D1189" s="81" t="s">
        <v>2232</v>
      </c>
      <c r="E1189" s="81" t="s">
        <v>2230</v>
      </c>
      <c r="F1189" s="81" t="s">
        <v>2233</v>
      </c>
      <c r="G1189" s="119">
        <v>1876</v>
      </c>
      <c r="H1189" s="81">
        <v>22.77</v>
      </c>
      <c r="K1189"/>
      <c r="L1189"/>
      <c r="M1189"/>
    </row>
    <row r="1190" spans="1:13" x14ac:dyDescent="0.3">
      <c r="A1190" s="102">
        <v>40905</v>
      </c>
      <c r="B1190" s="82"/>
      <c r="C1190" s="82"/>
      <c r="D1190" s="81" t="s">
        <v>2232</v>
      </c>
      <c r="E1190" s="81" t="s">
        <v>2230</v>
      </c>
      <c r="F1190" s="81" t="s">
        <v>2234</v>
      </c>
      <c r="G1190" s="119">
        <v>4629</v>
      </c>
      <c r="H1190" s="81">
        <v>2.78</v>
      </c>
      <c r="K1190"/>
      <c r="L1190"/>
      <c r="M1190"/>
    </row>
    <row r="1191" spans="1:13" x14ac:dyDescent="0.3">
      <c r="A1191" s="102">
        <v>40907</v>
      </c>
      <c r="B1191" s="82"/>
      <c r="C1191" s="82"/>
      <c r="D1191" s="81" t="s">
        <v>2232</v>
      </c>
      <c r="E1191" s="81" t="s">
        <v>2230</v>
      </c>
      <c r="F1191" s="81" t="s">
        <v>2235</v>
      </c>
      <c r="G1191" s="119">
        <v>6663</v>
      </c>
      <c r="H1191" s="81">
        <v>42.14</v>
      </c>
      <c r="K1191"/>
      <c r="L1191"/>
      <c r="M1191"/>
    </row>
    <row r="1192" spans="1:13" x14ac:dyDescent="0.3">
      <c r="A1192" s="102">
        <v>40908</v>
      </c>
      <c r="B1192" s="82"/>
      <c r="C1192" s="82"/>
      <c r="D1192" s="81" t="s">
        <v>2232</v>
      </c>
      <c r="E1192" s="81" t="s">
        <v>2230</v>
      </c>
      <c r="F1192" s="81" t="s">
        <v>2236</v>
      </c>
      <c r="G1192" s="119">
        <v>5919</v>
      </c>
      <c r="H1192" s="81">
        <v>50.32</v>
      </c>
      <c r="K1192"/>
      <c r="L1192"/>
      <c r="M1192"/>
    </row>
    <row r="1193" spans="1:13" x14ac:dyDescent="0.3">
      <c r="A1193" s="102">
        <v>40910</v>
      </c>
      <c r="B1193" s="82"/>
      <c r="C1193" s="82"/>
      <c r="D1193" s="81" t="s">
        <v>2232</v>
      </c>
      <c r="E1193" s="81" t="s">
        <v>2230</v>
      </c>
      <c r="F1193" s="81" t="s">
        <v>2237</v>
      </c>
      <c r="G1193" s="119">
        <v>2296</v>
      </c>
      <c r="H1193" s="81">
        <v>30.47</v>
      </c>
      <c r="K1193"/>
      <c r="L1193"/>
      <c r="M1193"/>
    </row>
    <row r="1194" spans="1:13" x14ac:dyDescent="0.3">
      <c r="A1194" s="102">
        <v>40911</v>
      </c>
      <c r="B1194" s="82"/>
      <c r="C1194" s="82"/>
      <c r="D1194" s="81" t="s">
        <v>2232</v>
      </c>
      <c r="E1194" s="81" t="s">
        <v>2230</v>
      </c>
      <c r="F1194" s="81" t="s">
        <v>2238</v>
      </c>
      <c r="G1194" s="119">
        <v>487</v>
      </c>
      <c r="H1194" s="81">
        <v>18.22</v>
      </c>
      <c r="K1194"/>
      <c r="L1194"/>
      <c r="M1194"/>
    </row>
    <row r="1195" spans="1:13" x14ac:dyDescent="0.3">
      <c r="A1195" s="102">
        <v>40912</v>
      </c>
      <c r="B1195" s="82"/>
      <c r="C1195" s="82"/>
      <c r="D1195" s="81" t="s">
        <v>2232</v>
      </c>
      <c r="E1195" s="81" t="s">
        <v>2230</v>
      </c>
      <c r="F1195" s="81" t="s">
        <v>2239</v>
      </c>
      <c r="G1195" s="119">
        <v>5348</v>
      </c>
      <c r="H1195" s="81">
        <v>54.7</v>
      </c>
      <c r="K1195"/>
      <c r="L1195"/>
      <c r="M1195"/>
    </row>
    <row r="1196" spans="1:13" x14ac:dyDescent="0.3">
      <c r="A1196" s="102">
        <v>40913</v>
      </c>
      <c r="B1196" s="82"/>
      <c r="C1196" s="82"/>
      <c r="D1196" s="81" t="s">
        <v>2232</v>
      </c>
      <c r="E1196" s="81" t="s">
        <v>2230</v>
      </c>
      <c r="F1196" s="81" t="s">
        <v>2240</v>
      </c>
      <c r="G1196" s="119">
        <v>2827</v>
      </c>
      <c r="H1196" s="81">
        <v>31.16</v>
      </c>
      <c r="K1196"/>
      <c r="L1196"/>
      <c r="M1196"/>
    </row>
    <row r="1197" spans="1:13" x14ac:dyDescent="0.3">
      <c r="A1197" s="111">
        <v>40917</v>
      </c>
      <c r="B1197" s="112"/>
      <c r="C1197" s="112"/>
      <c r="D1197" s="81" t="s">
        <v>2232</v>
      </c>
      <c r="E1197" s="81" t="s">
        <v>2230</v>
      </c>
      <c r="F1197" s="104" t="s">
        <v>2241</v>
      </c>
      <c r="G1197" s="119">
        <v>2874</v>
      </c>
      <c r="H1197" s="81">
        <v>18.39</v>
      </c>
      <c r="K1197"/>
      <c r="L1197"/>
      <c r="M1197"/>
    </row>
    <row r="1198" spans="1:13" x14ac:dyDescent="0.3">
      <c r="A1198" s="102">
        <v>40919</v>
      </c>
      <c r="B1198" s="82"/>
      <c r="C1198" s="82"/>
      <c r="D1198" s="81" t="s">
        <v>2232</v>
      </c>
      <c r="E1198" s="81" t="s">
        <v>2230</v>
      </c>
      <c r="F1198" s="81" t="s">
        <v>2242</v>
      </c>
      <c r="G1198" s="119">
        <v>860</v>
      </c>
      <c r="H1198" s="81">
        <v>34.799999999999997</v>
      </c>
      <c r="K1198"/>
      <c r="L1198"/>
      <c r="M1198"/>
    </row>
    <row r="1199" spans="1:13" x14ac:dyDescent="0.3">
      <c r="A1199" s="102">
        <v>40922</v>
      </c>
      <c r="B1199" s="82"/>
      <c r="C1199" s="82"/>
      <c r="D1199" s="81" t="s">
        <v>2232</v>
      </c>
      <c r="E1199" s="81" t="s">
        <v>2230</v>
      </c>
      <c r="F1199" s="81" t="s">
        <v>2243</v>
      </c>
      <c r="G1199" s="119">
        <v>2980</v>
      </c>
      <c r="H1199" s="81">
        <v>31.56</v>
      </c>
      <c r="K1199"/>
      <c r="L1199"/>
      <c r="M1199"/>
    </row>
    <row r="1200" spans="1:13" x14ac:dyDescent="0.3">
      <c r="A1200" s="102">
        <v>41501</v>
      </c>
      <c r="B1200" s="82"/>
      <c r="C1200" s="82"/>
      <c r="D1200" s="81" t="s">
        <v>2232</v>
      </c>
      <c r="E1200" s="81" t="s">
        <v>2230</v>
      </c>
      <c r="F1200" s="81" t="s">
        <v>2244</v>
      </c>
      <c r="G1200" s="119">
        <v>1949</v>
      </c>
      <c r="H1200" s="81">
        <v>17.18</v>
      </c>
      <c r="K1200"/>
      <c r="L1200"/>
      <c r="M1200"/>
    </row>
    <row r="1201" spans="1:13" x14ac:dyDescent="0.3">
      <c r="A1201" s="102">
        <v>41503</v>
      </c>
      <c r="B1201" s="82"/>
      <c r="C1201" s="82"/>
      <c r="D1201" s="81" t="s">
        <v>2232</v>
      </c>
      <c r="E1201" s="81" t="s">
        <v>2230</v>
      </c>
      <c r="F1201" s="81" t="s">
        <v>2245</v>
      </c>
      <c r="G1201" s="119">
        <v>5568</v>
      </c>
      <c r="H1201" s="81">
        <v>13.3</v>
      </c>
      <c r="K1201"/>
      <c r="L1201"/>
      <c r="M1201"/>
    </row>
    <row r="1202" spans="1:13" x14ac:dyDescent="0.3">
      <c r="A1202" s="102">
        <v>41504</v>
      </c>
      <c r="B1202" s="82"/>
      <c r="C1202" s="82"/>
      <c r="D1202" s="81" t="s">
        <v>2232</v>
      </c>
      <c r="E1202" s="81" t="s">
        <v>2230</v>
      </c>
      <c r="F1202" s="81" t="s">
        <v>2246</v>
      </c>
      <c r="G1202" s="119">
        <v>3297</v>
      </c>
      <c r="H1202" s="81">
        <v>20.7</v>
      </c>
      <c r="K1202"/>
      <c r="L1202"/>
      <c r="M1202"/>
    </row>
    <row r="1203" spans="1:13" x14ac:dyDescent="0.3">
      <c r="A1203" s="102">
        <v>41506</v>
      </c>
      <c r="B1203" s="82"/>
      <c r="C1203" s="82"/>
      <c r="D1203" s="81" t="s">
        <v>2232</v>
      </c>
      <c r="E1203" s="81" t="s">
        <v>2230</v>
      </c>
      <c r="F1203" s="81" t="s">
        <v>2247</v>
      </c>
      <c r="G1203" s="119">
        <v>6639</v>
      </c>
      <c r="H1203" s="81">
        <v>53.29</v>
      </c>
      <c r="K1203"/>
      <c r="L1203"/>
      <c r="M1203"/>
    </row>
    <row r="1204" spans="1:13" x14ac:dyDescent="0.3">
      <c r="A1204" s="102">
        <v>41511</v>
      </c>
      <c r="B1204" s="82"/>
      <c r="C1204" s="82"/>
      <c r="D1204" s="81" t="s">
        <v>2232</v>
      </c>
      <c r="E1204" s="81" t="s">
        <v>2230</v>
      </c>
      <c r="F1204" s="81" t="s">
        <v>2248</v>
      </c>
      <c r="G1204" s="119">
        <v>2331</v>
      </c>
      <c r="H1204" s="81">
        <v>11.13</v>
      </c>
      <c r="K1204"/>
      <c r="L1204"/>
      <c r="M1204"/>
    </row>
    <row r="1205" spans="1:13" x14ac:dyDescent="0.3">
      <c r="A1205" s="102">
        <v>41513</v>
      </c>
      <c r="B1205" s="82"/>
      <c r="C1205" s="82"/>
      <c r="D1205" s="81" t="s">
        <v>2232</v>
      </c>
      <c r="E1205" s="81" t="s">
        <v>2230</v>
      </c>
      <c r="F1205" s="81" t="s">
        <v>2249</v>
      </c>
      <c r="G1205" s="119">
        <v>1444</v>
      </c>
      <c r="H1205" s="81">
        <v>13.59</v>
      </c>
      <c r="K1205"/>
      <c r="L1205"/>
      <c r="M1205"/>
    </row>
    <row r="1206" spans="1:13" x14ac:dyDescent="0.3">
      <c r="A1206" s="102">
        <v>41515</v>
      </c>
      <c r="B1206" s="82"/>
      <c r="C1206" s="82"/>
      <c r="D1206" s="81" t="s">
        <v>2232</v>
      </c>
      <c r="E1206" s="81" t="s">
        <v>2230</v>
      </c>
      <c r="F1206" s="81" t="s">
        <v>2250</v>
      </c>
      <c r="G1206" s="119">
        <v>1283</v>
      </c>
      <c r="H1206" s="81">
        <v>30.01</v>
      </c>
      <c r="K1206"/>
      <c r="L1206"/>
      <c r="M1206"/>
    </row>
    <row r="1207" spans="1:13" x14ac:dyDescent="0.3">
      <c r="A1207" s="102">
        <v>41516</v>
      </c>
      <c r="B1207" s="82"/>
      <c r="C1207" s="82"/>
      <c r="D1207" s="81" t="s">
        <v>2232</v>
      </c>
      <c r="E1207" s="81" t="s">
        <v>2230</v>
      </c>
      <c r="F1207" s="81" t="s">
        <v>2251</v>
      </c>
      <c r="G1207" s="119">
        <v>9442</v>
      </c>
      <c r="H1207" s="81">
        <v>38.28</v>
      </c>
      <c r="K1207"/>
      <c r="L1207"/>
      <c r="M1207"/>
    </row>
    <row r="1208" spans="1:13" x14ac:dyDescent="0.3">
      <c r="A1208" s="102">
        <v>41518</v>
      </c>
      <c r="B1208" s="82"/>
      <c r="C1208" s="82"/>
      <c r="D1208" s="81" t="s">
        <v>2232</v>
      </c>
      <c r="E1208" s="81" t="s">
        <v>2230</v>
      </c>
      <c r="F1208" s="81" t="s">
        <v>2252</v>
      </c>
      <c r="G1208" s="119">
        <v>2247</v>
      </c>
      <c r="H1208" s="81">
        <v>26.56</v>
      </c>
      <c r="K1208"/>
      <c r="L1208"/>
      <c r="M1208"/>
    </row>
    <row r="1209" spans="1:13" x14ac:dyDescent="0.3">
      <c r="A1209" s="102">
        <v>41521</v>
      </c>
      <c r="B1209" s="82"/>
      <c r="C1209" s="82"/>
      <c r="D1209" s="81" t="s">
        <v>2232</v>
      </c>
      <c r="E1209" s="81" t="s">
        <v>2230</v>
      </c>
      <c r="F1209" s="81" t="s">
        <v>2254</v>
      </c>
      <c r="G1209" s="119">
        <v>3175</v>
      </c>
      <c r="H1209" s="81">
        <v>32.57</v>
      </c>
      <c r="K1209"/>
      <c r="L1209"/>
      <c r="M1209"/>
    </row>
    <row r="1210" spans="1:13" x14ac:dyDescent="0.3">
      <c r="A1210" s="102">
        <v>40501</v>
      </c>
      <c r="B1210" s="82"/>
      <c r="C1210" s="82"/>
      <c r="D1210" s="81" t="s">
        <v>2255</v>
      </c>
      <c r="E1210" s="81" t="s">
        <v>2253</v>
      </c>
      <c r="F1210" s="81" t="s">
        <v>2256</v>
      </c>
      <c r="G1210" s="119">
        <v>6041</v>
      </c>
      <c r="H1210" s="81">
        <v>42.49</v>
      </c>
      <c r="K1210"/>
      <c r="L1210"/>
      <c r="M1210"/>
    </row>
    <row r="1211" spans="1:13" x14ac:dyDescent="0.3">
      <c r="A1211" s="102">
        <v>40502</v>
      </c>
      <c r="B1211" s="82"/>
      <c r="C1211" s="82"/>
      <c r="D1211" s="81" t="s">
        <v>2255</v>
      </c>
      <c r="E1211" s="81" t="s">
        <v>2253</v>
      </c>
      <c r="F1211" s="81" t="s">
        <v>2257</v>
      </c>
      <c r="G1211" s="119">
        <v>2206</v>
      </c>
      <c r="H1211" s="81">
        <v>6</v>
      </c>
      <c r="K1211"/>
      <c r="L1211"/>
      <c r="M1211"/>
    </row>
    <row r="1212" spans="1:13" x14ac:dyDescent="0.3">
      <c r="A1212" s="102">
        <v>40503</v>
      </c>
      <c r="B1212" s="82"/>
      <c r="C1212" s="82"/>
      <c r="D1212" s="81" t="s">
        <v>2255</v>
      </c>
      <c r="E1212" s="81" t="s">
        <v>2253</v>
      </c>
      <c r="F1212" s="81" t="s">
        <v>2258</v>
      </c>
      <c r="G1212" s="119">
        <v>4290</v>
      </c>
      <c r="H1212" s="81">
        <v>2.81</v>
      </c>
      <c r="K1212"/>
      <c r="L1212"/>
      <c r="M1212"/>
    </row>
    <row r="1213" spans="1:13" x14ac:dyDescent="0.3">
      <c r="A1213" s="102">
        <v>40504</v>
      </c>
      <c r="B1213" s="82"/>
      <c r="C1213" s="82"/>
      <c r="D1213" s="81" t="s">
        <v>2255</v>
      </c>
      <c r="E1213" s="81" t="s">
        <v>2253</v>
      </c>
      <c r="F1213" s="81" t="s">
        <v>2259</v>
      </c>
      <c r="G1213" s="119">
        <v>2451</v>
      </c>
      <c r="H1213" s="81">
        <v>16.940000000000001</v>
      </c>
      <c r="K1213"/>
      <c r="L1213"/>
      <c r="M1213"/>
    </row>
    <row r="1214" spans="1:13" x14ac:dyDescent="0.3">
      <c r="A1214" s="102">
        <v>40505</v>
      </c>
      <c r="B1214" s="82"/>
      <c r="C1214" s="82"/>
      <c r="D1214" s="81" t="s">
        <v>2255</v>
      </c>
      <c r="E1214" s="81" t="s">
        <v>2253</v>
      </c>
      <c r="F1214" s="81" t="s">
        <v>2260</v>
      </c>
      <c r="G1214" s="119">
        <v>1278</v>
      </c>
      <c r="H1214" s="81">
        <v>25.55</v>
      </c>
      <c r="K1214"/>
      <c r="L1214"/>
      <c r="M1214"/>
    </row>
    <row r="1215" spans="1:13" x14ac:dyDescent="0.3">
      <c r="A1215" s="102">
        <v>40506</v>
      </c>
      <c r="B1215" s="82"/>
      <c r="C1215" s="82"/>
      <c r="D1215" s="81" t="s">
        <v>2255</v>
      </c>
      <c r="E1215" s="81" t="s">
        <v>2253</v>
      </c>
      <c r="F1215" s="81" t="s">
        <v>2261</v>
      </c>
      <c r="G1215" s="119">
        <v>4054</v>
      </c>
      <c r="H1215" s="81">
        <v>39.04</v>
      </c>
      <c r="K1215"/>
      <c r="L1215"/>
      <c r="M1215"/>
    </row>
    <row r="1216" spans="1:13" x14ac:dyDescent="0.3">
      <c r="A1216" s="102">
        <v>40507</v>
      </c>
      <c r="B1216" s="82"/>
      <c r="C1216" s="82"/>
      <c r="D1216" s="81" t="s">
        <v>2255</v>
      </c>
      <c r="E1216" s="81" t="s">
        <v>2253</v>
      </c>
      <c r="F1216" s="81" t="s">
        <v>2262</v>
      </c>
      <c r="G1216" s="119">
        <v>2059</v>
      </c>
      <c r="H1216" s="81">
        <v>14.58</v>
      </c>
      <c r="K1216"/>
      <c r="L1216"/>
      <c r="M1216"/>
    </row>
    <row r="1217" spans="1:13" x14ac:dyDescent="0.3">
      <c r="A1217" s="102">
        <v>40508</v>
      </c>
      <c r="B1217" s="82"/>
      <c r="C1217" s="82"/>
      <c r="D1217" s="81" t="s">
        <v>2255</v>
      </c>
      <c r="E1217" s="81" t="s">
        <v>2253</v>
      </c>
      <c r="F1217" s="81" t="s">
        <v>2263</v>
      </c>
      <c r="G1217" s="119">
        <v>2969</v>
      </c>
      <c r="H1217" s="81">
        <v>28.72</v>
      </c>
      <c r="K1217"/>
      <c r="L1217"/>
      <c r="M1217"/>
    </row>
    <row r="1218" spans="1:13" x14ac:dyDescent="0.3">
      <c r="A1218" s="102">
        <v>40509</v>
      </c>
      <c r="B1218" s="82"/>
      <c r="C1218" s="82"/>
      <c r="D1218" s="81" t="s">
        <v>2255</v>
      </c>
      <c r="E1218" s="81" t="s">
        <v>2253</v>
      </c>
      <c r="F1218" s="81" t="s">
        <v>2264</v>
      </c>
      <c r="G1218" s="119">
        <v>1826</v>
      </c>
      <c r="H1218" s="81">
        <v>13.33</v>
      </c>
      <c r="K1218"/>
      <c r="L1218"/>
      <c r="M1218"/>
    </row>
    <row r="1219" spans="1:13" x14ac:dyDescent="0.3">
      <c r="A1219" s="102">
        <v>40510</v>
      </c>
      <c r="B1219" s="82"/>
      <c r="C1219" s="82"/>
      <c r="D1219" s="81" t="s">
        <v>2255</v>
      </c>
      <c r="E1219" s="81" t="s">
        <v>2253</v>
      </c>
      <c r="F1219" s="81" t="s">
        <v>2265</v>
      </c>
      <c r="G1219" s="119">
        <v>2328</v>
      </c>
      <c r="H1219" s="81">
        <v>23.84</v>
      </c>
      <c r="K1219"/>
      <c r="L1219"/>
      <c r="M1219"/>
    </row>
    <row r="1220" spans="1:13" x14ac:dyDescent="0.3">
      <c r="A1220" s="102">
        <v>40511</v>
      </c>
      <c r="B1220" s="82"/>
      <c r="C1220" s="82"/>
      <c r="D1220" s="81" t="s">
        <v>2255</v>
      </c>
      <c r="E1220" s="81" t="s">
        <v>2253</v>
      </c>
      <c r="F1220" s="81" t="s">
        <v>2266</v>
      </c>
      <c r="G1220" s="119">
        <v>2275</v>
      </c>
      <c r="H1220" s="81">
        <v>17.45</v>
      </c>
      <c r="K1220"/>
      <c r="L1220"/>
      <c r="M1220"/>
    </row>
    <row r="1221" spans="1:13" x14ac:dyDescent="0.3">
      <c r="A1221" s="102">
        <v>40512</v>
      </c>
      <c r="B1221" s="82"/>
      <c r="C1221" s="82"/>
      <c r="D1221" s="81" t="s">
        <v>2255</v>
      </c>
      <c r="E1221" s="81" t="s">
        <v>2253</v>
      </c>
      <c r="F1221" s="81" t="s">
        <v>2267</v>
      </c>
      <c r="G1221" s="119">
        <v>1623</v>
      </c>
      <c r="H1221" s="81">
        <v>28.78</v>
      </c>
      <c r="K1221"/>
      <c r="L1221"/>
      <c r="M1221"/>
    </row>
    <row r="1222" spans="1:13" x14ac:dyDescent="0.3">
      <c r="A1222" s="102">
        <v>41804</v>
      </c>
      <c r="B1222" s="82"/>
      <c r="C1222" s="82"/>
      <c r="D1222" s="81" t="s">
        <v>2255</v>
      </c>
      <c r="E1222" s="81" t="s">
        <v>2253</v>
      </c>
      <c r="F1222" s="81" t="s">
        <v>2269</v>
      </c>
      <c r="G1222" s="119">
        <v>4023</v>
      </c>
      <c r="H1222" s="81">
        <v>32.14</v>
      </c>
      <c r="K1222"/>
      <c r="L1222"/>
      <c r="M1222"/>
    </row>
    <row r="1223" spans="1:13" x14ac:dyDescent="0.3">
      <c r="A1223" s="102">
        <v>41001</v>
      </c>
      <c r="B1223" s="82"/>
      <c r="C1223" s="82"/>
      <c r="D1223" s="81" t="s">
        <v>2270</v>
      </c>
      <c r="E1223" s="81" t="s">
        <v>2268</v>
      </c>
      <c r="F1223" s="81" t="s">
        <v>2271</v>
      </c>
      <c r="G1223" s="119">
        <v>1201</v>
      </c>
      <c r="H1223" s="81">
        <v>14.23</v>
      </c>
      <c r="K1223"/>
      <c r="L1223"/>
      <c r="M1223"/>
    </row>
    <row r="1224" spans="1:13" x14ac:dyDescent="0.3">
      <c r="A1224" s="102">
        <v>41002</v>
      </c>
      <c r="B1224" s="82"/>
      <c r="C1224" s="82"/>
      <c r="D1224" s="81" t="s">
        <v>2270</v>
      </c>
      <c r="E1224" s="81" t="s">
        <v>2268</v>
      </c>
      <c r="F1224" s="81" t="s">
        <v>2272</v>
      </c>
      <c r="G1224" s="119">
        <v>17437</v>
      </c>
      <c r="H1224" s="81">
        <v>31.33</v>
      </c>
      <c r="K1224"/>
      <c r="L1224"/>
      <c r="M1224"/>
    </row>
    <row r="1225" spans="1:13" x14ac:dyDescent="0.3">
      <c r="A1225" s="102">
        <v>41003</v>
      </c>
      <c r="B1225" s="82"/>
      <c r="C1225" s="82"/>
      <c r="D1225" s="81" t="s">
        <v>2270</v>
      </c>
      <c r="E1225" s="81" t="s">
        <v>2268</v>
      </c>
      <c r="F1225" s="81" t="s">
        <v>2273</v>
      </c>
      <c r="G1225" s="119">
        <v>6832</v>
      </c>
      <c r="H1225" s="81">
        <v>8.48</v>
      </c>
      <c r="K1225"/>
      <c r="L1225"/>
      <c r="M1225"/>
    </row>
    <row r="1226" spans="1:13" x14ac:dyDescent="0.3">
      <c r="A1226" s="102">
        <v>41004</v>
      </c>
      <c r="B1226" s="82"/>
      <c r="C1226" s="82"/>
      <c r="D1226" s="81" t="s">
        <v>2270</v>
      </c>
      <c r="E1226" s="81" t="s">
        <v>2268</v>
      </c>
      <c r="F1226" s="81" t="s">
        <v>2274</v>
      </c>
      <c r="G1226" s="119">
        <v>1083</v>
      </c>
      <c r="H1226" s="81">
        <v>9.36</v>
      </c>
      <c r="K1226"/>
      <c r="L1226"/>
      <c r="M1226"/>
    </row>
    <row r="1227" spans="1:13" x14ac:dyDescent="0.3">
      <c r="A1227" s="102">
        <v>41005</v>
      </c>
      <c r="B1227" s="82"/>
      <c r="C1227" s="82"/>
      <c r="D1227" s="81" t="s">
        <v>2270</v>
      </c>
      <c r="E1227" s="81" t="s">
        <v>2268</v>
      </c>
      <c r="F1227" s="81" t="s">
        <v>2275</v>
      </c>
      <c r="G1227" s="119">
        <v>11915</v>
      </c>
      <c r="H1227" s="81">
        <v>33.04</v>
      </c>
      <c r="K1227"/>
      <c r="L1227"/>
      <c r="M1227"/>
    </row>
    <row r="1228" spans="1:13" x14ac:dyDescent="0.3">
      <c r="A1228" s="102">
        <v>41006</v>
      </c>
      <c r="B1228" s="82"/>
      <c r="C1228" s="82"/>
      <c r="D1228" s="81" t="s">
        <v>2270</v>
      </c>
      <c r="E1228" s="81" t="s">
        <v>2268</v>
      </c>
      <c r="F1228" s="81" t="s">
        <v>2276</v>
      </c>
      <c r="G1228" s="119">
        <v>1413</v>
      </c>
      <c r="H1228" s="81">
        <v>17.88</v>
      </c>
      <c r="K1228"/>
      <c r="L1228"/>
      <c r="M1228"/>
    </row>
    <row r="1229" spans="1:13" x14ac:dyDescent="0.3">
      <c r="A1229" s="102">
        <v>41007</v>
      </c>
      <c r="B1229" s="82"/>
      <c r="C1229" s="82"/>
      <c r="D1229" s="81" t="s">
        <v>2270</v>
      </c>
      <c r="E1229" s="81" t="s">
        <v>2268</v>
      </c>
      <c r="F1229" s="81" t="s">
        <v>2277</v>
      </c>
      <c r="G1229" s="119">
        <v>6258</v>
      </c>
      <c r="H1229" s="81">
        <v>19.989999999999998</v>
      </c>
      <c r="K1229"/>
      <c r="L1229"/>
      <c r="M1229"/>
    </row>
    <row r="1230" spans="1:13" x14ac:dyDescent="0.3">
      <c r="A1230" s="102">
        <v>41008</v>
      </c>
      <c r="B1230" s="82"/>
      <c r="C1230" s="82"/>
      <c r="D1230" s="81" t="s">
        <v>2270</v>
      </c>
      <c r="E1230" s="81" t="s">
        <v>2268</v>
      </c>
      <c r="F1230" s="81" t="s">
        <v>2278</v>
      </c>
      <c r="G1230" s="119">
        <v>1953</v>
      </c>
      <c r="H1230" s="81">
        <v>13.9</v>
      </c>
      <c r="K1230"/>
      <c r="L1230"/>
      <c r="M1230"/>
    </row>
    <row r="1231" spans="1:13" x14ac:dyDescent="0.3">
      <c r="A1231" s="102">
        <v>41009</v>
      </c>
      <c r="B1231" s="82"/>
      <c r="C1231" s="82"/>
      <c r="D1231" s="81" t="s">
        <v>2270</v>
      </c>
      <c r="E1231" s="81" t="s">
        <v>2268</v>
      </c>
      <c r="F1231" s="81" t="s">
        <v>2279</v>
      </c>
      <c r="G1231" s="119">
        <v>2977</v>
      </c>
      <c r="H1231" s="81">
        <v>21.52</v>
      </c>
      <c r="K1231"/>
      <c r="L1231"/>
      <c r="M1231"/>
    </row>
    <row r="1232" spans="1:13" x14ac:dyDescent="0.3">
      <c r="A1232" s="102">
        <v>41010</v>
      </c>
      <c r="B1232" s="82"/>
      <c r="C1232" s="82"/>
      <c r="D1232" s="81" t="s">
        <v>2270</v>
      </c>
      <c r="E1232" s="81" t="s">
        <v>2268</v>
      </c>
      <c r="F1232" s="81" t="s">
        <v>2280</v>
      </c>
      <c r="G1232" s="119">
        <v>2467</v>
      </c>
      <c r="H1232" s="81">
        <v>15.89</v>
      </c>
      <c r="K1232"/>
      <c r="L1232"/>
      <c r="M1232"/>
    </row>
    <row r="1233" spans="1:13" x14ac:dyDescent="0.3">
      <c r="A1233" s="102">
        <v>41011</v>
      </c>
      <c r="B1233" s="82"/>
      <c r="C1233" s="82"/>
      <c r="D1233" s="81" t="s">
        <v>2270</v>
      </c>
      <c r="E1233" s="81" t="s">
        <v>2268</v>
      </c>
      <c r="F1233" s="81" t="s">
        <v>2281</v>
      </c>
      <c r="G1233" s="119">
        <v>3553</v>
      </c>
      <c r="H1233" s="81">
        <v>21.31</v>
      </c>
      <c r="K1233"/>
      <c r="L1233"/>
      <c r="M1233"/>
    </row>
    <row r="1234" spans="1:13" x14ac:dyDescent="0.3">
      <c r="A1234" s="102">
        <v>41012</v>
      </c>
      <c r="B1234" s="82"/>
      <c r="C1234" s="82"/>
      <c r="D1234" s="81" t="s">
        <v>2270</v>
      </c>
      <c r="E1234" s="81" t="s">
        <v>2268</v>
      </c>
      <c r="F1234" s="81" t="s">
        <v>2282</v>
      </c>
      <c r="G1234" s="119">
        <v>28936</v>
      </c>
      <c r="H1234" s="81">
        <v>24.03</v>
      </c>
      <c r="K1234"/>
      <c r="L1234"/>
      <c r="M1234"/>
    </row>
    <row r="1235" spans="1:13" x14ac:dyDescent="0.3">
      <c r="A1235" s="102">
        <v>41013</v>
      </c>
      <c r="B1235" s="82"/>
      <c r="C1235" s="82"/>
      <c r="D1235" s="81" t="s">
        <v>2270</v>
      </c>
      <c r="E1235" s="81" t="s">
        <v>2268</v>
      </c>
      <c r="F1235" s="81" t="s">
        <v>2283</v>
      </c>
      <c r="G1235" s="119">
        <v>6184</v>
      </c>
      <c r="H1235" s="81">
        <v>44.12</v>
      </c>
      <c r="K1235"/>
      <c r="L1235"/>
      <c r="M1235"/>
    </row>
    <row r="1236" spans="1:13" x14ac:dyDescent="0.3">
      <c r="A1236" s="102">
        <v>41014</v>
      </c>
      <c r="B1236" s="82"/>
      <c r="C1236" s="82"/>
      <c r="D1236" s="81" t="s">
        <v>2270</v>
      </c>
      <c r="E1236" s="81" t="s">
        <v>2268</v>
      </c>
      <c r="F1236" s="81" t="s">
        <v>2284</v>
      </c>
      <c r="G1236" s="119">
        <v>6661</v>
      </c>
      <c r="H1236" s="81">
        <v>17.96</v>
      </c>
      <c r="K1236"/>
      <c r="L1236"/>
      <c r="M1236"/>
    </row>
    <row r="1237" spans="1:13" x14ac:dyDescent="0.3">
      <c r="A1237" s="102">
        <v>41015</v>
      </c>
      <c r="B1237" s="82"/>
      <c r="C1237" s="82"/>
      <c r="D1237" s="81" t="s">
        <v>2270</v>
      </c>
      <c r="E1237" s="81" t="s">
        <v>2268</v>
      </c>
      <c r="F1237" s="81" t="s">
        <v>2285</v>
      </c>
      <c r="G1237" s="119">
        <v>2088</v>
      </c>
      <c r="H1237" s="81">
        <v>20.78</v>
      </c>
      <c r="K1237"/>
      <c r="L1237"/>
      <c r="M1237"/>
    </row>
    <row r="1238" spans="1:13" x14ac:dyDescent="0.3">
      <c r="A1238" s="102">
        <v>41016</v>
      </c>
      <c r="B1238" s="82"/>
      <c r="C1238" s="82"/>
      <c r="D1238" s="81" t="s">
        <v>2270</v>
      </c>
      <c r="E1238" s="81" t="s">
        <v>2268</v>
      </c>
      <c r="F1238" s="81" t="s">
        <v>2286</v>
      </c>
      <c r="G1238" s="119">
        <v>2135</v>
      </c>
      <c r="H1238" s="81">
        <v>13.5</v>
      </c>
      <c r="K1238"/>
      <c r="L1238"/>
      <c r="M1238"/>
    </row>
    <row r="1239" spans="1:13" x14ac:dyDescent="0.3">
      <c r="A1239" s="102">
        <v>41017</v>
      </c>
      <c r="B1239" s="82"/>
      <c r="C1239" s="82"/>
      <c r="D1239" s="81" t="s">
        <v>2270</v>
      </c>
      <c r="E1239" s="81" t="s">
        <v>2268</v>
      </c>
      <c r="F1239" s="81" t="s">
        <v>2287</v>
      </c>
      <c r="G1239" s="119">
        <v>7644</v>
      </c>
      <c r="H1239" s="81">
        <v>12.47</v>
      </c>
      <c r="K1239"/>
      <c r="L1239"/>
      <c r="M1239"/>
    </row>
    <row r="1240" spans="1:13" x14ac:dyDescent="0.3">
      <c r="A1240" s="102">
        <v>41018</v>
      </c>
      <c r="B1240" s="82"/>
      <c r="C1240" s="82"/>
      <c r="D1240" s="81" t="s">
        <v>2270</v>
      </c>
      <c r="E1240" s="81" t="s">
        <v>2268</v>
      </c>
      <c r="F1240" s="81" t="s">
        <v>2288</v>
      </c>
      <c r="G1240" s="119">
        <v>1870</v>
      </c>
      <c r="H1240" s="81">
        <v>17.29</v>
      </c>
      <c r="K1240"/>
      <c r="L1240"/>
      <c r="M1240"/>
    </row>
    <row r="1241" spans="1:13" x14ac:dyDescent="0.3">
      <c r="A1241" s="102">
        <v>41019</v>
      </c>
      <c r="B1241" s="82"/>
      <c r="C1241" s="82"/>
      <c r="D1241" s="81" t="s">
        <v>2270</v>
      </c>
      <c r="E1241" s="81" t="s">
        <v>2268</v>
      </c>
      <c r="F1241" s="81" t="s">
        <v>2289</v>
      </c>
      <c r="G1241" s="119">
        <v>4058</v>
      </c>
      <c r="H1241" s="81">
        <v>19.68</v>
      </c>
      <c r="K1241"/>
      <c r="L1241"/>
      <c r="M1241"/>
    </row>
    <row r="1242" spans="1:13" x14ac:dyDescent="0.3">
      <c r="A1242" s="102">
        <v>41020</v>
      </c>
      <c r="B1242" s="82"/>
      <c r="C1242" s="82"/>
      <c r="D1242" s="81" t="s">
        <v>2270</v>
      </c>
      <c r="E1242" s="81" t="s">
        <v>2268</v>
      </c>
      <c r="F1242" s="81" t="s">
        <v>2290</v>
      </c>
      <c r="G1242" s="119">
        <v>4864</v>
      </c>
      <c r="H1242" s="81">
        <v>37.590000000000003</v>
      </c>
      <c r="K1242"/>
      <c r="L1242"/>
      <c r="M1242"/>
    </row>
    <row r="1243" spans="1:13" x14ac:dyDescent="0.3">
      <c r="A1243" s="102">
        <v>41021</v>
      </c>
      <c r="B1243" s="82"/>
      <c r="C1243" s="82"/>
      <c r="D1243" s="81" t="s">
        <v>2270</v>
      </c>
      <c r="E1243" s="81" t="s">
        <v>2268</v>
      </c>
      <c r="F1243" s="81" t="s">
        <v>2291</v>
      </c>
      <c r="G1243" s="119">
        <v>24872</v>
      </c>
      <c r="H1243" s="81">
        <v>15.49</v>
      </c>
      <c r="K1243"/>
      <c r="L1243"/>
      <c r="M1243"/>
    </row>
    <row r="1244" spans="1:13" x14ac:dyDescent="0.3">
      <c r="A1244" s="102">
        <v>41022</v>
      </c>
      <c r="B1244" s="82"/>
      <c r="C1244" s="82"/>
      <c r="D1244" s="81" t="s">
        <v>2270</v>
      </c>
      <c r="E1244" s="81" t="s">
        <v>2268</v>
      </c>
      <c r="F1244" s="81" t="s">
        <v>2293</v>
      </c>
      <c r="G1244" s="119">
        <v>5888</v>
      </c>
      <c r="H1244" s="81">
        <v>29.99</v>
      </c>
      <c r="K1244"/>
      <c r="L1244"/>
      <c r="M1244"/>
    </row>
    <row r="1245" spans="1:13" x14ac:dyDescent="0.3">
      <c r="A1245" s="102">
        <v>50403</v>
      </c>
      <c r="B1245" s="82"/>
      <c r="C1245" s="82"/>
      <c r="D1245" s="81" t="s">
        <v>2294</v>
      </c>
      <c r="E1245" s="81" t="s">
        <v>2292</v>
      </c>
      <c r="F1245" s="81" t="s">
        <v>2295</v>
      </c>
      <c r="G1245" s="119">
        <v>3952</v>
      </c>
      <c r="H1245" s="81">
        <v>170.62</v>
      </c>
      <c r="K1245"/>
      <c r="L1245"/>
      <c r="M1245"/>
    </row>
    <row r="1246" spans="1:13" x14ac:dyDescent="0.3">
      <c r="A1246" s="102">
        <v>50411</v>
      </c>
      <c r="B1246" s="82"/>
      <c r="C1246" s="82"/>
      <c r="D1246" s="81" t="s">
        <v>2294</v>
      </c>
      <c r="E1246" s="81" t="s">
        <v>2292</v>
      </c>
      <c r="F1246" s="81" t="s">
        <v>2296</v>
      </c>
      <c r="G1246" s="119">
        <v>3777</v>
      </c>
      <c r="H1246" s="81">
        <v>129.30000000000001</v>
      </c>
      <c r="K1246"/>
      <c r="L1246"/>
      <c r="M1246"/>
    </row>
    <row r="1247" spans="1:13" x14ac:dyDescent="0.3">
      <c r="A1247" s="102">
        <v>50413</v>
      </c>
      <c r="B1247" s="82"/>
      <c r="C1247" s="82"/>
      <c r="D1247" s="81" t="s">
        <v>2294</v>
      </c>
      <c r="E1247" s="81" t="s">
        <v>2292</v>
      </c>
      <c r="F1247" s="81" t="s">
        <v>2297</v>
      </c>
      <c r="G1247" s="119">
        <v>907</v>
      </c>
      <c r="H1247" s="81">
        <v>97.24</v>
      </c>
      <c r="K1247"/>
      <c r="L1247"/>
      <c r="M1247"/>
    </row>
    <row r="1248" spans="1:13" x14ac:dyDescent="0.3">
      <c r="A1248" s="102">
        <v>50601</v>
      </c>
      <c r="B1248" s="82"/>
      <c r="C1248" s="82"/>
      <c r="D1248" s="81" t="s">
        <v>2294</v>
      </c>
      <c r="E1248" s="81" t="s">
        <v>2292</v>
      </c>
      <c r="F1248" s="81" t="s">
        <v>2298</v>
      </c>
      <c r="G1248" s="119">
        <v>3955</v>
      </c>
      <c r="H1248" s="81">
        <v>117.27</v>
      </c>
      <c r="K1248"/>
      <c r="L1248"/>
      <c r="M1248"/>
    </row>
    <row r="1249" spans="1:13" x14ac:dyDescent="0.3">
      <c r="A1249" s="102">
        <v>50602</v>
      </c>
      <c r="B1249" s="82"/>
      <c r="C1249" s="82"/>
      <c r="D1249" s="81" t="s">
        <v>2294</v>
      </c>
      <c r="E1249" s="81" t="s">
        <v>2292</v>
      </c>
      <c r="F1249" s="81" t="s">
        <v>2299</v>
      </c>
      <c r="G1249" s="119">
        <v>4833</v>
      </c>
      <c r="H1249" s="81">
        <v>45.68</v>
      </c>
      <c r="K1249"/>
      <c r="L1249"/>
      <c r="M1249"/>
    </row>
    <row r="1250" spans="1:13" x14ac:dyDescent="0.3">
      <c r="A1250" s="102">
        <v>50604</v>
      </c>
      <c r="B1250" s="82"/>
      <c r="C1250" s="82"/>
      <c r="D1250" s="81" t="s">
        <v>2294</v>
      </c>
      <c r="E1250" s="81" t="s">
        <v>2292</v>
      </c>
      <c r="F1250" s="81" t="s">
        <v>2300</v>
      </c>
      <c r="G1250" s="119">
        <v>759</v>
      </c>
      <c r="H1250" s="81">
        <v>158.05000000000001</v>
      </c>
      <c r="K1250"/>
      <c r="L1250"/>
      <c r="M1250"/>
    </row>
    <row r="1251" spans="1:13" x14ac:dyDescent="0.3">
      <c r="A1251" s="102">
        <v>50605</v>
      </c>
      <c r="B1251" s="82"/>
      <c r="C1251" s="82"/>
      <c r="D1251" s="81" t="s">
        <v>2294</v>
      </c>
      <c r="E1251" s="81" t="s">
        <v>2292</v>
      </c>
      <c r="F1251" s="81" t="s">
        <v>2301</v>
      </c>
      <c r="G1251" s="119">
        <v>1246</v>
      </c>
      <c r="H1251" s="81">
        <v>76.95</v>
      </c>
      <c r="K1251"/>
      <c r="L1251"/>
      <c r="M1251"/>
    </row>
    <row r="1252" spans="1:13" x14ac:dyDescent="0.3">
      <c r="A1252" s="102">
        <v>50606</v>
      </c>
      <c r="B1252" s="82"/>
      <c r="C1252" s="82"/>
      <c r="D1252" s="81" t="s">
        <v>2294</v>
      </c>
      <c r="E1252" s="81" t="s">
        <v>2292</v>
      </c>
      <c r="F1252" s="81" t="s">
        <v>2302</v>
      </c>
      <c r="G1252" s="119">
        <v>3099</v>
      </c>
      <c r="H1252" s="81">
        <v>100.23</v>
      </c>
      <c r="K1252"/>
      <c r="L1252"/>
      <c r="M1252"/>
    </row>
    <row r="1253" spans="1:13" x14ac:dyDescent="0.3">
      <c r="A1253" s="102">
        <v>50607</v>
      </c>
      <c r="B1253" s="82"/>
      <c r="C1253" s="82"/>
      <c r="D1253" s="81" t="s">
        <v>2294</v>
      </c>
      <c r="E1253" s="81" t="s">
        <v>2292</v>
      </c>
      <c r="F1253" s="81" t="s">
        <v>2303</v>
      </c>
      <c r="G1253" s="119">
        <v>840</v>
      </c>
      <c r="H1253" s="81">
        <v>169.46</v>
      </c>
      <c r="K1253"/>
      <c r="L1253"/>
      <c r="M1253"/>
    </row>
    <row r="1254" spans="1:13" x14ac:dyDescent="0.3">
      <c r="A1254" s="102">
        <v>50608</v>
      </c>
      <c r="B1254" s="82"/>
      <c r="C1254" s="82"/>
      <c r="D1254" s="81" t="s">
        <v>2294</v>
      </c>
      <c r="E1254" s="81" t="s">
        <v>2292</v>
      </c>
      <c r="F1254" s="81" t="s">
        <v>2304</v>
      </c>
      <c r="G1254" s="119">
        <v>1275</v>
      </c>
      <c r="H1254" s="81">
        <v>29.35</v>
      </c>
      <c r="K1254"/>
      <c r="L1254"/>
      <c r="M1254"/>
    </row>
    <row r="1255" spans="1:13" x14ac:dyDescent="0.3">
      <c r="A1255" s="102">
        <v>50613</v>
      </c>
      <c r="B1255" s="82"/>
      <c r="C1255" s="82"/>
      <c r="D1255" s="81" t="s">
        <v>2294</v>
      </c>
      <c r="E1255" s="81" t="s">
        <v>2292</v>
      </c>
      <c r="F1255" s="81" t="s">
        <v>2305</v>
      </c>
      <c r="G1255" s="119">
        <v>5564</v>
      </c>
      <c r="H1255" s="81">
        <v>132.02000000000001</v>
      </c>
      <c r="K1255"/>
      <c r="L1255"/>
      <c r="M1255"/>
    </row>
    <row r="1256" spans="1:13" x14ac:dyDescent="0.3">
      <c r="A1256" s="102">
        <v>50614</v>
      </c>
      <c r="B1256" s="82"/>
      <c r="C1256" s="82"/>
      <c r="D1256" s="81" t="s">
        <v>2294</v>
      </c>
      <c r="E1256" s="81" t="s">
        <v>2292</v>
      </c>
      <c r="F1256" s="81" t="s">
        <v>2306</v>
      </c>
      <c r="G1256" s="119">
        <v>2580</v>
      </c>
      <c r="H1256" s="81">
        <v>165.98</v>
      </c>
      <c r="K1256"/>
      <c r="L1256"/>
      <c r="M1256"/>
    </row>
    <row r="1257" spans="1:13" x14ac:dyDescent="0.3">
      <c r="A1257" s="102">
        <v>50615</v>
      </c>
      <c r="B1257" s="82"/>
      <c r="C1257" s="82"/>
      <c r="D1257" s="81" t="s">
        <v>2294</v>
      </c>
      <c r="E1257" s="81" t="s">
        <v>2292</v>
      </c>
      <c r="F1257" s="81" t="s">
        <v>2307</v>
      </c>
      <c r="G1257" s="119">
        <v>2758</v>
      </c>
      <c r="H1257" s="81">
        <v>57.44</v>
      </c>
      <c r="K1257"/>
      <c r="L1257"/>
      <c r="M1257"/>
    </row>
    <row r="1258" spans="1:13" x14ac:dyDescent="0.3">
      <c r="A1258" s="102">
        <v>50616</v>
      </c>
      <c r="B1258" s="82"/>
      <c r="C1258" s="82"/>
      <c r="D1258" s="81" t="s">
        <v>2294</v>
      </c>
      <c r="E1258" s="81" t="s">
        <v>2292</v>
      </c>
      <c r="F1258" s="81" t="s">
        <v>2308</v>
      </c>
      <c r="G1258" s="119">
        <v>3824</v>
      </c>
      <c r="H1258" s="81">
        <v>50.93</v>
      </c>
      <c r="K1258"/>
      <c r="L1258"/>
      <c r="M1258"/>
    </row>
    <row r="1259" spans="1:13" x14ac:dyDescent="0.3">
      <c r="A1259" s="102">
        <v>50617</v>
      </c>
      <c r="B1259" s="82"/>
      <c r="C1259" s="82"/>
      <c r="D1259" s="81" t="s">
        <v>2294</v>
      </c>
      <c r="E1259" s="81" t="s">
        <v>2292</v>
      </c>
      <c r="F1259" s="81" t="s">
        <v>2309</v>
      </c>
      <c r="G1259" s="119">
        <v>3026</v>
      </c>
      <c r="H1259" s="81">
        <v>253.33</v>
      </c>
      <c r="K1259"/>
      <c r="L1259"/>
      <c r="M1259"/>
    </row>
    <row r="1260" spans="1:13" x14ac:dyDescent="0.3">
      <c r="A1260" s="102">
        <v>50621</v>
      </c>
      <c r="B1260" s="82"/>
      <c r="C1260" s="82"/>
      <c r="D1260" s="81" t="s">
        <v>2294</v>
      </c>
      <c r="E1260" s="81" t="s">
        <v>2292</v>
      </c>
      <c r="F1260" s="81" t="s">
        <v>2310</v>
      </c>
      <c r="G1260" s="119">
        <v>1588</v>
      </c>
      <c r="H1260" s="81">
        <v>29.62</v>
      </c>
      <c r="K1260"/>
      <c r="L1260"/>
      <c r="M1260"/>
    </row>
    <row r="1261" spans="1:13" x14ac:dyDescent="0.3">
      <c r="A1261" s="102">
        <v>50622</v>
      </c>
      <c r="B1261" s="82"/>
      <c r="C1261" s="82"/>
      <c r="D1261" s="81" t="s">
        <v>2294</v>
      </c>
      <c r="E1261" s="81" t="s">
        <v>2292</v>
      </c>
      <c r="F1261" s="81" t="s">
        <v>2311</v>
      </c>
      <c r="G1261" s="119">
        <v>2700</v>
      </c>
      <c r="H1261" s="81">
        <v>88.31</v>
      </c>
      <c r="K1261"/>
      <c r="L1261"/>
      <c r="M1261"/>
    </row>
    <row r="1262" spans="1:13" x14ac:dyDescent="0.3">
      <c r="A1262" s="102">
        <v>50624</v>
      </c>
      <c r="B1262" s="82"/>
      <c r="C1262" s="82"/>
      <c r="D1262" s="81" t="s">
        <v>2294</v>
      </c>
      <c r="E1262" s="81" t="s">
        <v>2292</v>
      </c>
      <c r="F1262" s="81" t="s">
        <v>2312</v>
      </c>
      <c r="G1262" s="119">
        <v>3007</v>
      </c>
      <c r="H1262" s="81">
        <v>167.75</v>
      </c>
      <c r="K1262"/>
      <c r="L1262"/>
      <c r="M1262"/>
    </row>
    <row r="1263" spans="1:13" x14ac:dyDescent="0.3">
      <c r="A1263" s="102">
        <v>50626</v>
      </c>
      <c r="B1263" s="82"/>
      <c r="C1263" s="82"/>
      <c r="D1263" s="81" t="s">
        <v>2294</v>
      </c>
      <c r="E1263" s="81" t="s">
        <v>2292</v>
      </c>
      <c r="F1263" s="81" t="s">
        <v>2313</v>
      </c>
      <c r="G1263" s="119">
        <v>1155</v>
      </c>
      <c r="H1263" s="81">
        <v>69.28</v>
      </c>
      <c r="K1263"/>
      <c r="L1263"/>
      <c r="M1263"/>
    </row>
    <row r="1264" spans="1:13" x14ac:dyDescent="0.3">
      <c r="A1264" s="102">
        <v>50628</v>
      </c>
      <c r="B1264" s="82"/>
      <c r="C1264" s="82"/>
      <c r="D1264" s="81" t="s">
        <v>2294</v>
      </c>
      <c r="E1264" s="81" t="s">
        <v>2292</v>
      </c>
      <c r="F1264" s="81" t="s">
        <v>2315</v>
      </c>
      <c r="G1264" s="119">
        <v>10078</v>
      </c>
      <c r="H1264" s="81">
        <v>55.12</v>
      </c>
      <c r="K1264"/>
      <c r="L1264"/>
      <c r="M1264"/>
    </row>
    <row r="1265" spans="1:13" x14ac:dyDescent="0.3">
      <c r="A1265" s="102">
        <v>50304</v>
      </c>
      <c r="B1265" s="82"/>
      <c r="C1265" s="82"/>
      <c r="D1265" s="81" t="s">
        <v>2316</v>
      </c>
      <c r="E1265" s="81" t="s">
        <v>2314</v>
      </c>
      <c r="F1265" s="81" t="s">
        <v>2317</v>
      </c>
      <c r="G1265" s="119">
        <v>1713</v>
      </c>
      <c r="H1265" s="81">
        <v>14.47</v>
      </c>
      <c r="K1265"/>
      <c r="L1265"/>
      <c r="M1265"/>
    </row>
    <row r="1266" spans="1:13" x14ac:dyDescent="0.3">
      <c r="A1266" s="102">
        <v>50308</v>
      </c>
      <c r="B1266" s="82"/>
      <c r="C1266" s="82"/>
      <c r="D1266" s="81" t="s">
        <v>2316</v>
      </c>
      <c r="E1266" s="81" t="s">
        <v>2314</v>
      </c>
      <c r="F1266" s="81" t="s">
        <v>2318</v>
      </c>
      <c r="G1266" s="119">
        <v>3049</v>
      </c>
      <c r="H1266" s="81">
        <v>8.35</v>
      </c>
      <c r="K1266"/>
      <c r="L1266"/>
      <c r="M1266"/>
    </row>
    <row r="1267" spans="1:13" x14ac:dyDescent="0.3">
      <c r="A1267" s="102">
        <v>50317</v>
      </c>
      <c r="B1267" s="82"/>
      <c r="C1267" s="82"/>
      <c r="D1267" s="81" t="s">
        <v>2316</v>
      </c>
      <c r="E1267" s="81" t="s">
        <v>2314</v>
      </c>
      <c r="F1267" s="81" t="s">
        <v>2319</v>
      </c>
      <c r="G1267" s="119">
        <v>4987</v>
      </c>
      <c r="H1267" s="81">
        <v>23.51</v>
      </c>
      <c r="K1267"/>
      <c r="L1267"/>
      <c r="M1267"/>
    </row>
    <row r="1268" spans="1:13" x14ac:dyDescent="0.3">
      <c r="A1268" s="102">
        <v>50320</v>
      </c>
      <c r="B1268" s="82"/>
      <c r="C1268" s="82"/>
      <c r="D1268" s="81" t="s">
        <v>2316</v>
      </c>
      <c r="E1268" s="81" t="s">
        <v>2314</v>
      </c>
      <c r="F1268" s="81" t="s">
        <v>2320</v>
      </c>
      <c r="G1268" s="119">
        <v>2658</v>
      </c>
      <c r="H1268" s="81">
        <v>23.12</v>
      </c>
      <c r="K1268"/>
      <c r="L1268"/>
      <c r="M1268"/>
    </row>
    <row r="1269" spans="1:13" x14ac:dyDescent="0.3">
      <c r="A1269" s="102">
        <v>50323</v>
      </c>
      <c r="B1269" s="82"/>
      <c r="C1269" s="82"/>
      <c r="D1269" s="81" t="s">
        <v>2316</v>
      </c>
      <c r="E1269" s="81" t="s">
        <v>2314</v>
      </c>
      <c r="F1269" s="81" t="s">
        <v>2321</v>
      </c>
      <c r="G1269" s="119">
        <v>3441</v>
      </c>
      <c r="H1269" s="81">
        <v>24.63</v>
      </c>
      <c r="K1269"/>
      <c r="L1269"/>
      <c r="M1269"/>
    </row>
    <row r="1270" spans="1:13" x14ac:dyDescent="0.3">
      <c r="A1270" s="102">
        <v>50324</v>
      </c>
      <c r="B1270" s="82"/>
      <c r="C1270" s="82"/>
      <c r="D1270" s="81" t="s">
        <v>2316</v>
      </c>
      <c r="E1270" s="81" t="s">
        <v>2314</v>
      </c>
      <c r="F1270" s="81" t="s">
        <v>2322</v>
      </c>
      <c r="G1270" s="119">
        <v>6468</v>
      </c>
      <c r="H1270" s="81">
        <v>36.31</v>
      </c>
      <c r="K1270"/>
      <c r="L1270"/>
      <c r="M1270"/>
    </row>
    <row r="1271" spans="1:13" x14ac:dyDescent="0.3">
      <c r="A1271" s="102">
        <v>50327</v>
      </c>
      <c r="B1271" s="82"/>
      <c r="C1271" s="82"/>
      <c r="D1271" s="81" t="s">
        <v>2316</v>
      </c>
      <c r="E1271" s="81" t="s">
        <v>2314</v>
      </c>
      <c r="F1271" s="81" t="s">
        <v>2323</v>
      </c>
      <c r="G1271" s="119">
        <v>4968</v>
      </c>
      <c r="H1271" s="81">
        <v>21.31</v>
      </c>
      <c r="K1271"/>
      <c r="L1271"/>
      <c r="M1271"/>
    </row>
    <row r="1272" spans="1:13" x14ac:dyDescent="0.3">
      <c r="A1272" s="102">
        <v>50331</v>
      </c>
      <c r="B1272" s="82"/>
      <c r="C1272" s="82"/>
      <c r="D1272" s="81" t="s">
        <v>2316</v>
      </c>
      <c r="E1272" s="81" t="s">
        <v>2314</v>
      </c>
      <c r="F1272" s="81" t="s">
        <v>2324</v>
      </c>
      <c r="G1272" s="119">
        <v>1124</v>
      </c>
      <c r="H1272" s="81">
        <v>10.42</v>
      </c>
      <c r="K1272"/>
      <c r="L1272"/>
      <c r="M1272"/>
    </row>
    <row r="1273" spans="1:13" x14ac:dyDescent="0.3">
      <c r="A1273" s="102">
        <v>50332</v>
      </c>
      <c r="B1273" s="82"/>
      <c r="C1273" s="82"/>
      <c r="D1273" s="81" t="s">
        <v>2316</v>
      </c>
      <c r="E1273" s="81" t="s">
        <v>2314</v>
      </c>
      <c r="F1273" s="81" t="s">
        <v>2325</v>
      </c>
      <c r="G1273" s="119">
        <v>1923</v>
      </c>
      <c r="H1273" s="81">
        <v>10.38</v>
      </c>
      <c r="K1273"/>
      <c r="L1273"/>
      <c r="M1273"/>
    </row>
    <row r="1274" spans="1:13" x14ac:dyDescent="0.3">
      <c r="A1274" s="102">
        <v>50335</v>
      </c>
      <c r="B1274" s="82"/>
      <c r="C1274" s="82"/>
      <c r="D1274" s="81" t="s">
        <v>2316</v>
      </c>
      <c r="E1274" s="81" t="s">
        <v>2314</v>
      </c>
      <c r="F1274" s="81" t="s">
        <v>2326</v>
      </c>
      <c r="G1274" s="119">
        <v>7745</v>
      </c>
      <c r="H1274" s="81">
        <v>44.52</v>
      </c>
      <c r="K1274"/>
      <c r="L1274"/>
      <c r="M1274"/>
    </row>
    <row r="1275" spans="1:13" x14ac:dyDescent="0.3">
      <c r="A1275" s="102">
        <v>50339</v>
      </c>
      <c r="B1275" s="82"/>
      <c r="C1275" s="82"/>
      <c r="D1275" s="81" t="s">
        <v>2316</v>
      </c>
      <c r="E1275" s="81" t="s">
        <v>2314</v>
      </c>
      <c r="F1275" s="81" t="s">
        <v>2328</v>
      </c>
      <c r="G1275" s="119">
        <v>10995</v>
      </c>
      <c r="H1275" s="81">
        <v>50.3</v>
      </c>
      <c r="K1275"/>
      <c r="L1275"/>
      <c r="M1275"/>
    </row>
    <row r="1276" spans="1:13" x14ac:dyDescent="0.3">
      <c r="A1276" s="102">
        <v>50201</v>
      </c>
      <c r="B1276" s="82"/>
      <c r="C1276" s="82"/>
      <c r="D1276" s="81" t="s">
        <v>2329</v>
      </c>
      <c r="E1276" s="81" t="s">
        <v>2327</v>
      </c>
      <c r="F1276" s="81" t="s">
        <v>2330</v>
      </c>
      <c r="G1276" s="119">
        <v>5906</v>
      </c>
      <c r="H1276" s="81">
        <v>187.08</v>
      </c>
      <c r="K1276"/>
      <c r="L1276"/>
      <c r="M1276"/>
    </row>
    <row r="1277" spans="1:13" x14ac:dyDescent="0.3">
      <c r="A1277" s="102">
        <v>50203</v>
      </c>
      <c r="B1277" s="82"/>
      <c r="C1277" s="82"/>
      <c r="D1277" s="81" t="s">
        <v>2329</v>
      </c>
      <c r="E1277" s="81" t="s">
        <v>2327</v>
      </c>
      <c r="F1277" s="81" t="s">
        <v>2331</v>
      </c>
      <c r="G1277" s="119">
        <v>2237</v>
      </c>
      <c r="H1277" s="81">
        <v>60.89</v>
      </c>
      <c r="K1277"/>
      <c r="L1277"/>
      <c r="M1277"/>
    </row>
    <row r="1278" spans="1:13" x14ac:dyDescent="0.3">
      <c r="A1278" s="102">
        <v>50210</v>
      </c>
      <c r="B1278" s="82"/>
      <c r="C1278" s="82"/>
      <c r="D1278" s="81" t="s">
        <v>2329</v>
      </c>
      <c r="E1278" s="81" t="s">
        <v>2327</v>
      </c>
      <c r="F1278" s="81" t="s">
        <v>2332</v>
      </c>
      <c r="G1278" s="119">
        <v>774</v>
      </c>
      <c r="H1278" s="81">
        <v>34.04</v>
      </c>
      <c r="K1278"/>
      <c r="L1278"/>
      <c r="M1278"/>
    </row>
    <row r="1279" spans="1:13" x14ac:dyDescent="0.3">
      <c r="A1279" s="102">
        <v>50211</v>
      </c>
      <c r="B1279" s="82"/>
      <c r="C1279" s="82"/>
      <c r="D1279" s="81" t="s">
        <v>2329</v>
      </c>
      <c r="E1279" s="81" t="s">
        <v>2327</v>
      </c>
      <c r="F1279" s="81" t="s">
        <v>2333</v>
      </c>
      <c r="G1279" s="119">
        <v>1782</v>
      </c>
      <c r="H1279" s="81">
        <v>56</v>
      </c>
      <c r="K1279"/>
      <c r="L1279"/>
      <c r="M1279"/>
    </row>
    <row r="1280" spans="1:13" x14ac:dyDescent="0.3">
      <c r="A1280" s="102">
        <v>50212</v>
      </c>
      <c r="B1280" s="82"/>
      <c r="C1280" s="82"/>
      <c r="D1280" s="81" t="s">
        <v>2329</v>
      </c>
      <c r="E1280" s="81" t="s">
        <v>2327</v>
      </c>
      <c r="F1280" s="81" t="s">
        <v>2334</v>
      </c>
      <c r="G1280" s="119">
        <v>1403</v>
      </c>
      <c r="H1280" s="81">
        <v>69.66</v>
      </c>
      <c r="K1280"/>
      <c r="L1280"/>
      <c r="M1280"/>
    </row>
    <row r="1281" spans="1:13" x14ac:dyDescent="0.3">
      <c r="A1281" s="102">
        <v>50401</v>
      </c>
      <c r="B1281" s="82"/>
      <c r="C1281" s="82"/>
      <c r="D1281" s="81" t="s">
        <v>2329</v>
      </c>
      <c r="E1281" s="81" t="s">
        <v>2327</v>
      </c>
      <c r="F1281" s="81" t="s">
        <v>2335</v>
      </c>
      <c r="G1281" s="119">
        <v>4476</v>
      </c>
      <c r="H1281" s="81">
        <v>48.6</v>
      </c>
      <c r="K1281"/>
      <c r="L1281"/>
      <c r="M1281"/>
    </row>
    <row r="1282" spans="1:13" x14ac:dyDescent="0.3">
      <c r="A1282" s="102">
        <v>50402</v>
      </c>
      <c r="B1282" s="82"/>
      <c r="C1282" s="82"/>
      <c r="D1282" s="81" t="s">
        <v>2329</v>
      </c>
      <c r="E1282" s="81" t="s">
        <v>2327</v>
      </c>
      <c r="F1282" s="81" t="s">
        <v>2336</v>
      </c>
      <c r="G1282" s="119">
        <v>6805</v>
      </c>
      <c r="H1282" s="81">
        <v>103.75</v>
      </c>
      <c r="K1282"/>
      <c r="L1282"/>
      <c r="M1282"/>
    </row>
    <row r="1283" spans="1:13" x14ac:dyDescent="0.3">
      <c r="A1283" s="102">
        <v>50404</v>
      </c>
      <c r="B1283" s="82"/>
      <c r="C1283" s="82"/>
      <c r="D1283" s="81" t="s">
        <v>2329</v>
      </c>
      <c r="E1283" s="81" t="s">
        <v>2327</v>
      </c>
      <c r="F1283" s="81" t="s">
        <v>2337</v>
      </c>
      <c r="G1283" s="119">
        <v>10562</v>
      </c>
      <c r="H1283" s="81">
        <v>49.54</v>
      </c>
      <c r="K1283"/>
      <c r="L1283"/>
      <c r="M1283"/>
    </row>
    <row r="1284" spans="1:13" x14ac:dyDescent="0.3">
      <c r="A1284" s="102">
        <v>50405</v>
      </c>
      <c r="B1284" s="82"/>
      <c r="C1284" s="82"/>
      <c r="D1284" s="81" t="s">
        <v>2329</v>
      </c>
      <c r="E1284" s="81" t="s">
        <v>2327</v>
      </c>
      <c r="F1284" s="81" t="s">
        <v>2338</v>
      </c>
      <c r="G1284" s="119">
        <v>1635</v>
      </c>
      <c r="H1284" s="81">
        <v>54.12</v>
      </c>
      <c r="K1284"/>
      <c r="L1284"/>
      <c r="M1284"/>
    </row>
    <row r="1285" spans="1:13" x14ac:dyDescent="0.3">
      <c r="A1285" s="102">
        <v>50406</v>
      </c>
      <c r="B1285" s="82"/>
      <c r="C1285" s="82"/>
      <c r="D1285" s="81" t="s">
        <v>2329</v>
      </c>
      <c r="E1285" s="81" t="s">
        <v>2327</v>
      </c>
      <c r="F1285" s="81" t="s">
        <v>2339</v>
      </c>
      <c r="G1285" s="119">
        <v>2559</v>
      </c>
      <c r="H1285" s="81">
        <v>35.93</v>
      </c>
      <c r="K1285"/>
      <c r="L1285"/>
      <c r="M1285"/>
    </row>
    <row r="1286" spans="1:13" x14ac:dyDescent="0.3">
      <c r="A1286" s="102">
        <v>50407</v>
      </c>
      <c r="B1286" s="82"/>
      <c r="C1286" s="82"/>
      <c r="D1286" s="81" t="s">
        <v>2329</v>
      </c>
      <c r="E1286" s="81" t="s">
        <v>2327</v>
      </c>
      <c r="F1286" s="81" t="s">
        <v>2340</v>
      </c>
      <c r="G1286" s="119">
        <v>1520</v>
      </c>
      <c r="H1286" s="81">
        <v>75.650000000000006</v>
      </c>
      <c r="K1286"/>
      <c r="L1286"/>
      <c r="M1286"/>
    </row>
    <row r="1287" spans="1:13" x14ac:dyDescent="0.3">
      <c r="A1287" s="102">
        <v>50408</v>
      </c>
      <c r="B1287" s="82"/>
      <c r="C1287" s="82"/>
      <c r="D1287" s="81" t="s">
        <v>2329</v>
      </c>
      <c r="E1287" s="81" t="s">
        <v>2327</v>
      </c>
      <c r="F1287" s="81" t="s">
        <v>2341</v>
      </c>
      <c r="G1287" s="119">
        <v>2884</v>
      </c>
      <c r="H1287" s="81">
        <v>117.33</v>
      </c>
      <c r="K1287"/>
      <c r="L1287"/>
      <c r="M1287"/>
    </row>
    <row r="1288" spans="1:13" x14ac:dyDescent="0.3">
      <c r="A1288" s="102">
        <v>50409</v>
      </c>
      <c r="B1288" s="82"/>
      <c r="C1288" s="82"/>
      <c r="D1288" s="81" t="s">
        <v>2329</v>
      </c>
      <c r="E1288" s="81" t="s">
        <v>2327</v>
      </c>
      <c r="F1288" s="81" t="s">
        <v>2342</v>
      </c>
      <c r="G1288" s="119">
        <v>546</v>
      </c>
      <c r="H1288" s="81">
        <v>59.45</v>
      </c>
      <c r="K1288"/>
      <c r="L1288"/>
      <c r="M1288"/>
    </row>
    <row r="1289" spans="1:13" x14ac:dyDescent="0.3">
      <c r="A1289" s="102">
        <v>50410</v>
      </c>
      <c r="B1289" s="82"/>
      <c r="C1289" s="82"/>
      <c r="D1289" s="81" t="s">
        <v>2329</v>
      </c>
      <c r="E1289" s="81" t="s">
        <v>2327</v>
      </c>
      <c r="F1289" s="81" t="s">
        <v>2343</v>
      </c>
      <c r="G1289" s="119">
        <v>2569</v>
      </c>
      <c r="H1289" s="81">
        <v>33.07</v>
      </c>
      <c r="K1289"/>
      <c r="L1289"/>
      <c r="M1289"/>
    </row>
    <row r="1290" spans="1:13" x14ac:dyDescent="0.3">
      <c r="A1290" s="102">
        <v>50412</v>
      </c>
      <c r="B1290" s="82"/>
      <c r="C1290" s="82"/>
      <c r="D1290" s="81" t="s">
        <v>2329</v>
      </c>
      <c r="E1290" s="81" t="s">
        <v>2327</v>
      </c>
      <c r="F1290" s="81" t="s">
        <v>2344</v>
      </c>
      <c r="G1290" s="119">
        <v>1472</v>
      </c>
      <c r="H1290" s="81">
        <v>53.56</v>
      </c>
      <c r="K1290"/>
      <c r="L1290"/>
      <c r="M1290"/>
    </row>
    <row r="1291" spans="1:13" x14ac:dyDescent="0.3">
      <c r="A1291" s="102">
        <v>50414</v>
      </c>
      <c r="B1291" s="82"/>
      <c r="C1291" s="82"/>
      <c r="D1291" s="81" t="s">
        <v>2329</v>
      </c>
      <c r="E1291" s="81" t="s">
        <v>2327</v>
      </c>
      <c r="F1291" s="81" t="s">
        <v>2345</v>
      </c>
      <c r="G1291" s="119">
        <v>804</v>
      </c>
      <c r="H1291" s="81">
        <v>70.41</v>
      </c>
      <c r="K1291"/>
      <c r="L1291"/>
      <c r="M1291"/>
    </row>
    <row r="1292" spans="1:13" x14ac:dyDescent="0.3">
      <c r="A1292" s="102">
        <v>50415</v>
      </c>
      <c r="B1292" s="82"/>
      <c r="C1292" s="82"/>
      <c r="D1292" s="81" t="s">
        <v>2329</v>
      </c>
      <c r="E1292" s="81" t="s">
        <v>2327</v>
      </c>
      <c r="F1292" s="81" t="s">
        <v>2346</v>
      </c>
      <c r="G1292" s="119">
        <v>1434</v>
      </c>
      <c r="H1292" s="81">
        <v>51.66</v>
      </c>
      <c r="K1292"/>
      <c r="L1292"/>
      <c r="M1292"/>
    </row>
    <row r="1293" spans="1:13" x14ac:dyDescent="0.3">
      <c r="A1293" s="102">
        <v>50416</v>
      </c>
      <c r="B1293" s="82"/>
      <c r="C1293" s="82"/>
      <c r="D1293" s="81" t="s">
        <v>2329</v>
      </c>
      <c r="E1293" s="81" t="s">
        <v>2327</v>
      </c>
      <c r="F1293" s="81" t="s">
        <v>2347</v>
      </c>
      <c r="G1293" s="119">
        <v>2503</v>
      </c>
      <c r="H1293" s="81">
        <v>38.15</v>
      </c>
      <c r="K1293"/>
      <c r="L1293"/>
      <c r="M1293"/>
    </row>
    <row r="1294" spans="1:13" x14ac:dyDescent="0.3">
      <c r="A1294" s="102">
        <v>50417</v>
      </c>
      <c r="B1294" s="82"/>
      <c r="C1294" s="82"/>
      <c r="D1294" s="81" t="s">
        <v>2329</v>
      </c>
      <c r="E1294" s="81" t="s">
        <v>2327</v>
      </c>
      <c r="F1294" s="81" t="s">
        <v>2348</v>
      </c>
      <c r="G1294" s="119">
        <v>4911</v>
      </c>
      <c r="H1294" s="81">
        <v>60.84</v>
      </c>
      <c r="K1294"/>
      <c r="L1294"/>
      <c r="M1294"/>
    </row>
    <row r="1295" spans="1:13" x14ac:dyDescent="0.3">
      <c r="A1295" s="102">
        <v>50418</v>
      </c>
      <c r="B1295" s="82"/>
      <c r="C1295" s="82"/>
      <c r="D1295" s="81" t="s">
        <v>2329</v>
      </c>
      <c r="E1295" s="81" t="s">
        <v>2327</v>
      </c>
      <c r="F1295" s="81" t="s">
        <v>2349</v>
      </c>
      <c r="G1295" s="119">
        <v>11310</v>
      </c>
      <c r="H1295" s="81">
        <v>78.14</v>
      </c>
      <c r="K1295"/>
      <c r="L1295"/>
      <c r="M1295"/>
    </row>
    <row r="1296" spans="1:13" x14ac:dyDescent="0.3">
      <c r="A1296" s="102">
        <v>50419</v>
      </c>
      <c r="B1296" s="82"/>
      <c r="C1296" s="82"/>
      <c r="D1296" s="81" t="s">
        <v>2329</v>
      </c>
      <c r="E1296" s="81" t="s">
        <v>2327</v>
      </c>
      <c r="F1296" s="81" t="s">
        <v>2350</v>
      </c>
      <c r="G1296" s="119">
        <v>1706</v>
      </c>
      <c r="H1296" s="81">
        <v>46.9</v>
      </c>
      <c r="K1296"/>
      <c r="L1296"/>
      <c r="M1296"/>
    </row>
    <row r="1297" spans="1:13" x14ac:dyDescent="0.3">
      <c r="A1297" s="102">
        <v>50420</v>
      </c>
      <c r="B1297" s="82"/>
      <c r="C1297" s="82"/>
      <c r="D1297" s="81" t="s">
        <v>2329</v>
      </c>
      <c r="E1297" s="81" t="s">
        <v>2327</v>
      </c>
      <c r="F1297" s="81" t="s">
        <v>2351</v>
      </c>
      <c r="G1297" s="119">
        <v>3858</v>
      </c>
      <c r="H1297" s="81">
        <v>56.9</v>
      </c>
      <c r="K1297"/>
      <c r="L1297"/>
      <c r="M1297"/>
    </row>
    <row r="1298" spans="1:13" x14ac:dyDescent="0.3">
      <c r="A1298" s="102">
        <v>50421</v>
      </c>
      <c r="B1298" s="82"/>
      <c r="C1298" s="82"/>
      <c r="D1298" s="81" t="s">
        <v>2329</v>
      </c>
      <c r="E1298" s="81" t="s">
        <v>2327</v>
      </c>
      <c r="F1298" s="81" t="s">
        <v>2352</v>
      </c>
      <c r="G1298" s="119">
        <v>3468</v>
      </c>
      <c r="H1298" s="81">
        <v>3.2</v>
      </c>
      <c r="K1298"/>
      <c r="L1298"/>
      <c r="M1298"/>
    </row>
    <row r="1299" spans="1:13" x14ac:dyDescent="0.3">
      <c r="A1299" s="102">
        <v>50422</v>
      </c>
      <c r="B1299" s="82"/>
      <c r="C1299" s="82"/>
      <c r="D1299" s="81" t="s">
        <v>2329</v>
      </c>
      <c r="E1299" s="81" t="s">
        <v>2327</v>
      </c>
      <c r="F1299" s="81" t="s">
        <v>2353</v>
      </c>
      <c r="G1299" s="119">
        <v>463</v>
      </c>
      <c r="H1299" s="81">
        <v>71.75</v>
      </c>
      <c r="K1299"/>
      <c r="L1299"/>
      <c r="M1299"/>
    </row>
    <row r="1300" spans="1:13" x14ac:dyDescent="0.3">
      <c r="A1300" s="102">
        <v>50423</v>
      </c>
      <c r="B1300" s="82"/>
      <c r="C1300" s="82"/>
      <c r="D1300" s="81" t="s">
        <v>2329</v>
      </c>
      <c r="E1300" s="81" t="s">
        <v>2327</v>
      </c>
      <c r="F1300" s="81" t="s">
        <v>2354</v>
      </c>
      <c r="G1300" s="119">
        <v>3114</v>
      </c>
      <c r="H1300" s="81">
        <v>50.54</v>
      </c>
      <c r="K1300"/>
      <c r="L1300"/>
      <c r="M1300"/>
    </row>
    <row r="1301" spans="1:13" x14ac:dyDescent="0.3">
      <c r="A1301" s="102">
        <v>50424</v>
      </c>
      <c r="B1301" s="82"/>
      <c r="C1301" s="82"/>
      <c r="D1301" s="81" t="s">
        <v>2329</v>
      </c>
      <c r="E1301" s="81" t="s">
        <v>2327</v>
      </c>
      <c r="F1301" s="81" t="s">
        <v>2355</v>
      </c>
      <c r="G1301" s="119">
        <v>3081</v>
      </c>
      <c r="H1301" s="81">
        <v>153.26</v>
      </c>
      <c r="K1301"/>
      <c r="L1301"/>
      <c r="M1301"/>
    </row>
    <row r="1302" spans="1:13" x14ac:dyDescent="0.3">
      <c r="A1302" s="102">
        <v>50425</v>
      </c>
      <c r="B1302" s="82"/>
      <c r="C1302" s="82"/>
      <c r="D1302" s="81" t="s">
        <v>2329</v>
      </c>
      <c r="E1302" s="81" t="s">
        <v>2327</v>
      </c>
      <c r="F1302" s="81" t="s">
        <v>2357</v>
      </c>
      <c r="G1302" s="119">
        <v>1055</v>
      </c>
      <c r="H1302" s="81">
        <v>45.01</v>
      </c>
      <c r="K1302"/>
      <c r="L1302"/>
      <c r="M1302"/>
    </row>
    <row r="1303" spans="1:13" x14ac:dyDescent="0.3">
      <c r="A1303" s="102">
        <v>50603</v>
      </c>
      <c r="B1303" s="82"/>
      <c r="C1303" s="82"/>
      <c r="D1303" s="81" t="s">
        <v>2358</v>
      </c>
      <c r="E1303" s="81" t="s">
        <v>2356</v>
      </c>
      <c r="F1303" s="81" t="s">
        <v>2359</v>
      </c>
      <c r="G1303" s="119">
        <v>724</v>
      </c>
      <c r="H1303" s="81">
        <v>49.79</v>
      </c>
      <c r="K1303"/>
      <c r="L1303"/>
      <c r="M1303"/>
    </row>
    <row r="1304" spans="1:13" x14ac:dyDescent="0.3">
      <c r="A1304" s="102">
        <v>50610</v>
      </c>
      <c r="B1304" s="82"/>
      <c r="C1304" s="82"/>
      <c r="D1304" s="81" t="s">
        <v>2358</v>
      </c>
      <c r="E1304" s="81" t="s">
        <v>2356</v>
      </c>
      <c r="F1304" s="81" t="s">
        <v>2360</v>
      </c>
      <c r="G1304" s="119">
        <v>2084</v>
      </c>
      <c r="H1304" s="81">
        <v>55.67</v>
      </c>
      <c r="K1304"/>
      <c r="L1304"/>
      <c r="M1304"/>
    </row>
    <row r="1305" spans="1:13" x14ac:dyDescent="0.3">
      <c r="A1305" s="102">
        <v>50611</v>
      </c>
      <c r="B1305" s="82"/>
      <c r="C1305" s="82"/>
      <c r="D1305" s="81" t="s">
        <v>2358</v>
      </c>
      <c r="E1305" s="81" t="s">
        <v>2356</v>
      </c>
      <c r="F1305" s="81" t="s">
        <v>2361</v>
      </c>
      <c r="G1305" s="119">
        <v>3656</v>
      </c>
      <c r="H1305" s="81">
        <v>29.53</v>
      </c>
      <c r="K1305"/>
      <c r="L1305"/>
      <c r="M1305"/>
    </row>
    <row r="1306" spans="1:13" x14ac:dyDescent="0.3">
      <c r="A1306" s="102">
        <v>50612</v>
      </c>
      <c r="B1306" s="82"/>
      <c r="C1306" s="82"/>
      <c r="D1306" s="81" t="s">
        <v>2358</v>
      </c>
      <c r="E1306" s="81" t="s">
        <v>2356</v>
      </c>
      <c r="F1306" s="81" t="s">
        <v>2362</v>
      </c>
      <c r="G1306" s="119">
        <v>2204</v>
      </c>
      <c r="H1306" s="81">
        <v>125.49</v>
      </c>
      <c r="K1306"/>
      <c r="L1306"/>
      <c r="M1306"/>
    </row>
    <row r="1307" spans="1:13" x14ac:dyDescent="0.3">
      <c r="A1307" s="102">
        <v>50618</v>
      </c>
      <c r="B1307" s="82"/>
      <c r="C1307" s="82"/>
      <c r="D1307" s="81" t="s">
        <v>2358</v>
      </c>
      <c r="E1307" s="81" t="s">
        <v>2356</v>
      </c>
      <c r="F1307" s="81" t="s">
        <v>2363</v>
      </c>
      <c r="G1307" s="119">
        <v>2822</v>
      </c>
      <c r="H1307" s="81">
        <v>125.53</v>
      </c>
      <c r="K1307"/>
      <c r="L1307"/>
      <c r="M1307"/>
    </row>
    <row r="1308" spans="1:13" x14ac:dyDescent="0.3">
      <c r="A1308" s="102">
        <v>50619</v>
      </c>
      <c r="B1308" s="82"/>
      <c r="C1308" s="82"/>
      <c r="D1308" s="81" t="s">
        <v>2358</v>
      </c>
      <c r="E1308" s="81" t="s">
        <v>2356</v>
      </c>
      <c r="F1308" s="81" t="s">
        <v>2364</v>
      </c>
      <c r="G1308" s="119">
        <v>16738</v>
      </c>
      <c r="H1308" s="81">
        <v>118.46</v>
      </c>
      <c r="K1308"/>
      <c r="L1308"/>
      <c r="M1308"/>
    </row>
    <row r="1309" spans="1:13" x14ac:dyDescent="0.3">
      <c r="A1309" s="102">
        <v>50620</v>
      </c>
      <c r="B1309" s="82"/>
      <c r="C1309" s="82"/>
      <c r="D1309" s="81" t="s">
        <v>2358</v>
      </c>
      <c r="E1309" s="81" t="s">
        <v>2356</v>
      </c>
      <c r="F1309" s="81" t="s">
        <v>2365</v>
      </c>
      <c r="G1309" s="119">
        <v>1197</v>
      </c>
      <c r="H1309" s="81">
        <v>63.58</v>
      </c>
      <c r="K1309"/>
      <c r="L1309"/>
      <c r="M1309"/>
    </row>
    <row r="1310" spans="1:13" x14ac:dyDescent="0.3">
      <c r="A1310" s="102">
        <v>50623</v>
      </c>
      <c r="B1310" s="82"/>
      <c r="C1310" s="82"/>
      <c r="D1310" s="81" t="s">
        <v>2358</v>
      </c>
      <c r="E1310" s="81" t="s">
        <v>2356</v>
      </c>
      <c r="F1310" s="81" t="s">
        <v>2366</v>
      </c>
      <c r="G1310" s="119">
        <v>1924</v>
      </c>
      <c r="H1310" s="81">
        <v>108.88</v>
      </c>
      <c r="K1310"/>
      <c r="L1310"/>
      <c r="M1310"/>
    </row>
    <row r="1311" spans="1:13" x14ac:dyDescent="0.3">
      <c r="A1311" s="102">
        <v>50625</v>
      </c>
      <c r="B1311" s="82"/>
      <c r="C1311" s="82"/>
      <c r="D1311" s="81" t="s">
        <v>2358</v>
      </c>
      <c r="E1311" s="81" t="s">
        <v>2356</v>
      </c>
      <c r="F1311" s="81" t="s">
        <v>2367</v>
      </c>
      <c r="G1311" s="119">
        <v>589</v>
      </c>
      <c r="H1311" s="81">
        <v>38.619999999999997</v>
      </c>
      <c r="K1311"/>
      <c r="L1311"/>
      <c r="M1311"/>
    </row>
    <row r="1312" spans="1:13" x14ac:dyDescent="0.3">
      <c r="A1312" s="102">
        <v>50627</v>
      </c>
      <c r="B1312" s="82"/>
      <c r="C1312" s="82"/>
      <c r="D1312" s="81" t="s">
        <v>2358</v>
      </c>
      <c r="E1312" s="81" t="s">
        <v>2356</v>
      </c>
      <c r="F1312" s="81" t="s">
        <v>2369</v>
      </c>
      <c r="G1312" s="119">
        <v>413</v>
      </c>
      <c r="H1312" s="81">
        <v>69.569999999999993</v>
      </c>
      <c r="K1312"/>
      <c r="L1312"/>
      <c r="M1312"/>
    </row>
    <row r="1313" spans="1:13" x14ac:dyDescent="0.3">
      <c r="A1313" s="102">
        <v>50501</v>
      </c>
      <c r="B1313" s="82"/>
      <c r="C1313" s="82"/>
      <c r="D1313" s="81" t="s">
        <v>2370</v>
      </c>
      <c r="E1313" s="81" t="s">
        <v>2368</v>
      </c>
      <c r="F1313" s="81" t="s">
        <v>2371</v>
      </c>
      <c r="G1313" s="119">
        <v>344</v>
      </c>
      <c r="H1313" s="81">
        <v>44.1</v>
      </c>
      <c r="K1313"/>
      <c r="L1313"/>
      <c r="M1313"/>
    </row>
    <row r="1314" spans="1:13" x14ac:dyDescent="0.3">
      <c r="A1314" s="102">
        <v>50502</v>
      </c>
      <c r="B1314" s="82"/>
      <c r="C1314" s="82"/>
      <c r="D1314" s="81" t="s">
        <v>2370</v>
      </c>
      <c r="E1314" s="81" t="s">
        <v>2368</v>
      </c>
      <c r="F1314" s="81" t="s">
        <v>2372</v>
      </c>
      <c r="G1314" s="119">
        <v>531</v>
      </c>
      <c r="H1314" s="81">
        <v>72.23</v>
      </c>
      <c r="K1314"/>
      <c r="L1314"/>
      <c r="M1314"/>
    </row>
    <row r="1315" spans="1:13" x14ac:dyDescent="0.3">
      <c r="A1315" s="102">
        <v>50503</v>
      </c>
      <c r="B1315" s="82"/>
      <c r="C1315" s="82"/>
      <c r="D1315" s="81" t="s">
        <v>2370</v>
      </c>
      <c r="E1315" s="81" t="s">
        <v>2368</v>
      </c>
      <c r="F1315" s="81" t="s">
        <v>2373</v>
      </c>
      <c r="G1315" s="119">
        <v>2410</v>
      </c>
      <c r="H1315" s="81">
        <v>47.35</v>
      </c>
      <c r="K1315"/>
      <c r="L1315"/>
      <c r="M1315"/>
    </row>
    <row r="1316" spans="1:13" x14ac:dyDescent="0.3">
      <c r="A1316" s="102">
        <v>50504</v>
      </c>
      <c r="B1316" s="82"/>
      <c r="C1316" s="82"/>
      <c r="D1316" s="81" t="s">
        <v>2370</v>
      </c>
      <c r="E1316" s="81" t="s">
        <v>2368</v>
      </c>
      <c r="F1316" s="81" t="s">
        <v>2374</v>
      </c>
      <c r="G1316" s="119">
        <v>1586</v>
      </c>
      <c r="H1316" s="81">
        <v>32.71</v>
      </c>
      <c r="K1316"/>
      <c r="L1316"/>
      <c r="M1316"/>
    </row>
    <row r="1317" spans="1:13" x14ac:dyDescent="0.3">
      <c r="A1317" s="102">
        <v>50505</v>
      </c>
      <c r="B1317" s="82"/>
      <c r="C1317" s="82"/>
      <c r="D1317" s="81" t="s">
        <v>2370</v>
      </c>
      <c r="E1317" s="81" t="s">
        <v>2368</v>
      </c>
      <c r="F1317" s="81" t="s">
        <v>2375</v>
      </c>
      <c r="G1317" s="119">
        <v>484</v>
      </c>
      <c r="H1317" s="81">
        <v>116.07</v>
      </c>
      <c r="K1317"/>
      <c r="L1317"/>
      <c r="M1317"/>
    </row>
    <row r="1318" spans="1:13" x14ac:dyDescent="0.3">
      <c r="A1318" s="102">
        <v>50506</v>
      </c>
      <c r="B1318" s="82"/>
      <c r="C1318" s="82"/>
      <c r="D1318" s="81" t="s">
        <v>2370</v>
      </c>
      <c r="E1318" s="81" t="s">
        <v>2368</v>
      </c>
      <c r="F1318" s="81" t="s">
        <v>2376</v>
      </c>
      <c r="G1318" s="119">
        <v>1035</v>
      </c>
      <c r="H1318" s="81">
        <v>94.21</v>
      </c>
      <c r="K1318"/>
      <c r="L1318"/>
      <c r="M1318"/>
    </row>
    <row r="1319" spans="1:13" x14ac:dyDescent="0.3">
      <c r="A1319" s="102">
        <v>50507</v>
      </c>
      <c r="B1319" s="82"/>
      <c r="C1319" s="82"/>
      <c r="D1319" s="81" t="s">
        <v>2370</v>
      </c>
      <c r="E1319" s="81" t="s">
        <v>2368</v>
      </c>
      <c r="F1319" s="81" t="s">
        <v>2377</v>
      </c>
      <c r="G1319" s="119">
        <v>773</v>
      </c>
      <c r="H1319" s="81">
        <v>10.5</v>
      </c>
      <c r="K1319"/>
      <c r="L1319"/>
      <c r="M1319"/>
    </row>
    <row r="1320" spans="1:13" x14ac:dyDescent="0.3">
      <c r="A1320" s="102">
        <v>50508</v>
      </c>
      <c r="B1320" s="82"/>
      <c r="C1320" s="82"/>
      <c r="D1320" s="81" t="s">
        <v>2370</v>
      </c>
      <c r="E1320" s="81" t="s">
        <v>2368</v>
      </c>
      <c r="F1320" s="81" t="s">
        <v>2378</v>
      </c>
      <c r="G1320" s="119">
        <v>726</v>
      </c>
      <c r="H1320" s="81">
        <v>24.44</v>
      </c>
      <c r="K1320"/>
      <c r="L1320"/>
      <c r="M1320"/>
    </row>
    <row r="1321" spans="1:13" x14ac:dyDescent="0.3">
      <c r="A1321" s="102">
        <v>50509</v>
      </c>
      <c r="B1321" s="82"/>
      <c r="C1321" s="82"/>
      <c r="D1321" s="81" t="s">
        <v>2370</v>
      </c>
      <c r="E1321" s="81" t="s">
        <v>2368</v>
      </c>
      <c r="F1321" s="81" t="s">
        <v>2379</v>
      </c>
      <c r="G1321" s="119">
        <v>3481</v>
      </c>
      <c r="H1321" s="81">
        <v>68.83</v>
      </c>
      <c r="K1321"/>
      <c r="L1321"/>
      <c r="M1321"/>
    </row>
    <row r="1322" spans="1:13" x14ac:dyDescent="0.3">
      <c r="A1322" s="102">
        <v>50510</v>
      </c>
      <c r="B1322" s="82"/>
      <c r="C1322" s="82"/>
      <c r="D1322" s="81" t="s">
        <v>2370</v>
      </c>
      <c r="E1322" s="81" t="s">
        <v>2368</v>
      </c>
      <c r="F1322" s="81" t="s">
        <v>2380</v>
      </c>
      <c r="G1322" s="119">
        <v>5669</v>
      </c>
      <c r="H1322" s="81">
        <v>117.45</v>
      </c>
      <c r="K1322"/>
      <c r="L1322"/>
      <c r="M1322"/>
    </row>
    <row r="1323" spans="1:13" x14ac:dyDescent="0.3">
      <c r="A1323" s="102">
        <v>50511</v>
      </c>
      <c r="B1323" s="82"/>
      <c r="C1323" s="82"/>
      <c r="D1323" s="81" t="s">
        <v>2370</v>
      </c>
      <c r="E1323" s="81" t="s">
        <v>2368</v>
      </c>
      <c r="F1323" s="81" t="s">
        <v>2381</v>
      </c>
      <c r="G1323" s="119">
        <v>352</v>
      </c>
      <c r="H1323" s="81">
        <v>75.680000000000007</v>
      </c>
      <c r="K1323"/>
      <c r="L1323"/>
      <c r="M1323"/>
    </row>
    <row r="1324" spans="1:13" x14ac:dyDescent="0.3">
      <c r="A1324" s="102">
        <v>50512</v>
      </c>
      <c r="B1324" s="82"/>
      <c r="C1324" s="82"/>
      <c r="D1324" s="81" t="s">
        <v>2370</v>
      </c>
      <c r="E1324" s="81" t="s">
        <v>2368</v>
      </c>
      <c r="F1324" s="81" t="s">
        <v>2382</v>
      </c>
      <c r="G1324" s="119">
        <v>248</v>
      </c>
      <c r="H1324" s="81">
        <v>86.59</v>
      </c>
      <c r="K1324"/>
      <c r="L1324"/>
      <c r="M1324"/>
    </row>
    <row r="1325" spans="1:13" x14ac:dyDescent="0.3">
      <c r="A1325" s="102">
        <v>50513</v>
      </c>
      <c r="B1325" s="82"/>
      <c r="C1325" s="82"/>
      <c r="D1325" s="81" t="s">
        <v>2370</v>
      </c>
      <c r="E1325" s="81" t="s">
        <v>2368</v>
      </c>
      <c r="F1325" s="81" t="s">
        <v>2383</v>
      </c>
      <c r="G1325" s="119">
        <v>1015</v>
      </c>
      <c r="H1325" s="81">
        <v>18.940000000000001</v>
      </c>
      <c r="K1325"/>
      <c r="L1325"/>
      <c r="M1325"/>
    </row>
    <row r="1326" spans="1:13" x14ac:dyDescent="0.3">
      <c r="A1326" s="102">
        <v>50514</v>
      </c>
      <c r="B1326" s="82"/>
      <c r="C1326" s="82"/>
      <c r="D1326" s="81" t="s">
        <v>2370</v>
      </c>
      <c r="E1326" s="81" t="s">
        <v>2368</v>
      </c>
      <c r="F1326" s="81" t="s">
        <v>2384</v>
      </c>
      <c r="G1326" s="119">
        <v>310</v>
      </c>
      <c r="H1326" s="81">
        <v>80.290000000000006</v>
      </c>
      <c r="K1326"/>
      <c r="L1326"/>
      <c r="M1326"/>
    </row>
    <row r="1327" spans="1:13" x14ac:dyDescent="0.3">
      <c r="A1327" s="102">
        <v>50515</v>
      </c>
      <c r="B1327" s="82"/>
      <c r="C1327" s="82"/>
      <c r="D1327" s="81" t="s">
        <v>2370</v>
      </c>
      <c r="E1327" s="81" t="s">
        <v>2368</v>
      </c>
      <c r="F1327" s="81" t="s">
        <v>2386</v>
      </c>
      <c r="G1327" s="119">
        <v>1175</v>
      </c>
      <c r="H1327" s="81">
        <v>130.53</v>
      </c>
      <c r="K1327"/>
      <c r="L1327"/>
      <c r="M1327"/>
    </row>
    <row r="1328" spans="1:13" x14ac:dyDescent="0.3">
      <c r="A1328" s="102">
        <v>41712</v>
      </c>
      <c r="B1328" s="82"/>
      <c r="C1328" s="82"/>
      <c r="D1328" s="81" t="s">
        <v>2387</v>
      </c>
      <c r="E1328" s="81" t="s">
        <v>2385</v>
      </c>
      <c r="F1328" s="81" t="s">
        <v>2388</v>
      </c>
      <c r="G1328" s="119">
        <v>1207</v>
      </c>
      <c r="H1328" s="81">
        <v>18.73</v>
      </c>
      <c r="K1328"/>
      <c r="L1328"/>
      <c r="M1328"/>
    </row>
    <row r="1329" spans="1:13" x14ac:dyDescent="0.3">
      <c r="A1329" s="102">
        <v>41715</v>
      </c>
      <c r="B1329" s="82"/>
      <c r="C1329" s="82"/>
      <c r="D1329" s="81" t="s">
        <v>2387</v>
      </c>
      <c r="E1329" s="81" t="s">
        <v>2385</v>
      </c>
      <c r="F1329" s="81" t="s">
        <v>2389</v>
      </c>
      <c r="G1329" s="119">
        <v>3889</v>
      </c>
      <c r="H1329" s="81">
        <v>16.600000000000001</v>
      </c>
      <c r="K1329"/>
      <c r="L1329"/>
      <c r="M1329"/>
    </row>
    <row r="1330" spans="1:13" x14ac:dyDescent="0.3">
      <c r="A1330" s="102">
        <v>41719</v>
      </c>
      <c r="B1330" s="82"/>
      <c r="C1330" s="82"/>
      <c r="D1330" s="81" t="s">
        <v>2387</v>
      </c>
      <c r="E1330" s="81" t="s">
        <v>2385</v>
      </c>
      <c r="F1330" s="81" t="s">
        <v>2390</v>
      </c>
      <c r="G1330" s="119">
        <v>1699</v>
      </c>
      <c r="H1330" s="81">
        <v>21.17</v>
      </c>
      <c r="K1330"/>
      <c r="L1330"/>
      <c r="M1330"/>
    </row>
    <row r="1331" spans="1:13" x14ac:dyDescent="0.3">
      <c r="A1331" s="102">
        <v>41721</v>
      </c>
      <c r="B1331" s="82"/>
      <c r="C1331" s="82"/>
      <c r="D1331" s="81" t="s">
        <v>2387</v>
      </c>
      <c r="E1331" s="81" t="s">
        <v>2385</v>
      </c>
      <c r="F1331" s="81" t="s">
        <v>2391</v>
      </c>
      <c r="G1331" s="119">
        <v>1742</v>
      </c>
      <c r="H1331" s="81">
        <v>38.83</v>
      </c>
      <c r="K1331"/>
      <c r="L1331"/>
      <c r="M1331"/>
    </row>
    <row r="1332" spans="1:13" x14ac:dyDescent="0.3">
      <c r="A1332" s="102">
        <v>41735</v>
      </c>
      <c r="B1332" s="82"/>
      <c r="C1332" s="82"/>
      <c r="D1332" s="81" t="s">
        <v>2387</v>
      </c>
      <c r="E1332" s="81" t="s">
        <v>2385</v>
      </c>
      <c r="F1332" s="81" t="s">
        <v>2392</v>
      </c>
      <c r="G1332" s="119">
        <v>2523</v>
      </c>
      <c r="H1332" s="81">
        <v>23.56</v>
      </c>
      <c r="K1332"/>
      <c r="L1332"/>
      <c r="M1332"/>
    </row>
    <row r="1333" spans="1:13" x14ac:dyDescent="0.3">
      <c r="A1333" s="102">
        <v>41742</v>
      </c>
      <c r="B1333" s="82"/>
      <c r="C1333" s="82"/>
      <c r="D1333" s="81" t="s">
        <v>2387</v>
      </c>
      <c r="E1333" s="81" t="s">
        <v>2385</v>
      </c>
      <c r="F1333" s="81" t="s">
        <v>2393</v>
      </c>
      <c r="G1333" s="119">
        <v>4009</v>
      </c>
      <c r="H1333" s="81">
        <v>38.26</v>
      </c>
      <c r="K1333"/>
      <c r="L1333"/>
      <c r="M1333"/>
    </row>
    <row r="1334" spans="1:13" x14ac:dyDescent="0.3">
      <c r="A1334" s="102">
        <v>41751</v>
      </c>
      <c r="B1334" s="82"/>
      <c r="C1334" s="82"/>
      <c r="D1334" s="81" t="s">
        <v>2387</v>
      </c>
      <c r="E1334" s="81" t="s">
        <v>2385</v>
      </c>
      <c r="F1334" s="81" t="s">
        <v>2394</v>
      </c>
      <c r="G1334" s="119">
        <v>1631</v>
      </c>
      <c r="H1334" s="81">
        <v>24.51</v>
      </c>
      <c r="K1334"/>
      <c r="L1334"/>
      <c r="M1334"/>
    </row>
    <row r="1335" spans="1:13" x14ac:dyDescent="0.3">
      <c r="A1335" s="102">
        <v>50202</v>
      </c>
      <c r="B1335" s="82"/>
      <c r="C1335" s="82"/>
      <c r="D1335" s="81" t="s">
        <v>2387</v>
      </c>
      <c r="E1335" s="81" t="s">
        <v>2385</v>
      </c>
      <c r="F1335" s="81" t="s">
        <v>2395</v>
      </c>
      <c r="G1335" s="119">
        <v>3675</v>
      </c>
      <c r="H1335" s="81">
        <v>29.94</v>
      </c>
      <c r="K1335"/>
      <c r="L1335"/>
      <c r="M1335"/>
    </row>
    <row r="1336" spans="1:13" x14ac:dyDescent="0.3">
      <c r="A1336" s="102">
        <v>50206</v>
      </c>
      <c r="B1336" s="82"/>
      <c r="C1336" s="82"/>
      <c r="D1336" s="81" t="s">
        <v>2387</v>
      </c>
      <c r="E1336" s="81" t="s">
        <v>2385</v>
      </c>
      <c r="F1336" s="81" t="s">
        <v>2396</v>
      </c>
      <c r="G1336" s="119">
        <v>887</v>
      </c>
      <c r="H1336" s="81">
        <v>29.73</v>
      </c>
      <c r="K1336"/>
      <c r="L1336"/>
      <c r="M1336"/>
    </row>
    <row r="1337" spans="1:13" x14ac:dyDescent="0.3">
      <c r="A1337" s="102">
        <v>50307</v>
      </c>
      <c r="B1337" s="82"/>
      <c r="C1337" s="82"/>
      <c r="D1337" s="81" t="s">
        <v>2387</v>
      </c>
      <c r="E1337" s="81" t="s">
        <v>2385</v>
      </c>
      <c r="F1337" s="81" t="s">
        <v>2397</v>
      </c>
      <c r="G1337" s="119">
        <v>1441</v>
      </c>
      <c r="H1337" s="81">
        <v>17.170000000000002</v>
      </c>
      <c r="K1337"/>
      <c r="L1337"/>
      <c r="M1337"/>
    </row>
    <row r="1338" spans="1:13" x14ac:dyDescent="0.3">
      <c r="A1338" s="102">
        <v>50311</v>
      </c>
      <c r="B1338" s="82"/>
      <c r="C1338" s="82"/>
      <c r="D1338" s="81" t="s">
        <v>2387</v>
      </c>
      <c r="E1338" s="81" t="s">
        <v>2385</v>
      </c>
      <c r="F1338" s="81" t="s">
        <v>2398</v>
      </c>
      <c r="G1338" s="119">
        <v>3095</v>
      </c>
      <c r="H1338" s="81">
        <v>51.2</v>
      </c>
      <c r="K1338"/>
      <c r="L1338"/>
      <c r="M1338"/>
    </row>
    <row r="1339" spans="1:13" x14ac:dyDescent="0.3">
      <c r="A1339" s="102">
        <v>50312</v>
      </c>
      <c r="B1339" s="82"/>
      <c r="C1339" s="82"/>
      <c r="D1339" s="81" t="s">
        <v>2387</v>
      </c>
      <c r="E1339" s="81" t="s">
        <v>2385</v>
      </c>
      <c r="F1339" s="81" t="s">
        <v>2399</v>
      </c>
      <c r="G1339" s="119">
        <v>1581</v>
      </c>
      <c r="H1339" s="81">
        <v>21.4</v>
      </c>
      <c r="K1339"/>
      <c r="L1339"/>
      <c r="M1339"/>
    </row>
    <row r="1340" spans="1:13" x14ac:dyDescent="0.3">
      <c r="A1340" s="102">
        <v>50318</v>
      </c>
      <c r="B1340" s="82"/>
      <c r="C1340" s="82"/>
      <c r="D1340" s="81" t="s">
        <v>2387</v>
      </c>
      <c r="E1340" s="81" t="s">
        <v>2385</v>
      </c>
      <c r="F1340" s="81" t="s">
        <v>2400</v>
      </c>
      <c r="G1340" s="119">
        <v>472</v>
      </c>
      <c r="H1340" s="81">
        <v>47.33</v>
      </c>
      <c r="K1340"/>
      <c r="L1340"/>
      <c r="M1340"/>
    </row>
    <row r="1341" spans="1:13" x14ac:dyDescent="0.3">
      <c r="A1341" s="102">
        <v>50319</v>
      </c>
      <c r="B1341" s="82"/>
      <c r="C1341" s="82"/>
      <c r="D1341" s="81" t="s">
        <v>2387</v>
      </c>
      <c r="E1341" s="81" t="s">
        <v>2385</v>
      </c>
      <c r="F1341" s="81" t="s">
        <v>2401</v>
      </c>
      <c r="G1341" s="119">
        <v>3605</v>
      </c>
      <c r="H1341" s="81">
        <v>19.64</v>
      </c>
      <c r="K1341"/>
      <c r="L1341"/>
      <c r="M1341"/>
    </row>
    <row r="1342" spans="1:13" x14ac:dyDescent="0.3">
      <c r="A1342" s="102">
        <v>50321</v>
      </c>
      <c r="B1342" s="82"/>
      <c r="C1342" s="82"/>
      <c r="D1342" s="81" t="s">
        <v>2387</v>
      </c>
      <c r="E1342" s="81" t="s">
        <v>2385</v>
      </c>
      <c r="F1342" s="81" t="s">
        <v>2402</v>
      </c>
      <c r="G1342" s="119">
        <v>3668</v>
      </c>
      <c r="H1342" s="81">
        <v>20.9</v>
      </c>
      <c r="K1342"/>
      <c r="L1342"/>
      <c r="M1342"/>
    </row>
    <row r="1343" spans="1:13" x14ac:dyDescent="0.3">
      <c r="A1343" s="102">
        <v>50328</v>
      </c>
      <c r="B1343" s="82"/>
      <c r="C1343" s="82"/>
      <c r="D1343" s="81" t="s">
        <v>2387</v>
      </c>
      <c r="E1343" s="81" t="s">
        <v>2385</v>
      </c>
      <c r="F1343" s="81" t="s">
        <v>2403</v>
      </c>
      <c r="G1343" s="119">
        <v>1259</v>
      </c>
      <c r="H1343" s="81">
        <v>5.24</v>
      </c>
      <c r="K1343"/>
      <c r="L1343"/>
      <c r="M1343"/>
    </row>
    <row r="1344" spans="1:13" x14ac:dyDescent="0.3">
      <c r="A1344" s="102">
        <v>50337</v>
      </c>
      <c r="B1344" s="82"/>
      <c r="C1344" s="82"/>
      <c r="D1344" s="81" t="s">
        <v>2387</v>
      </c>
      <c r="E1344" s="81" t="s">
        <v>2385</v>
      </c>
      <c r="F1344" s="81" t="s">
        <v>2405</v>
      </c>
      <c r="G1344" s="119">
        <v>5976</v>
      </c>
      <c r="H1344" s="81">
        <v>48.2</v>
      </c>
      <c r="K1344"/>
      <c r="L1344"/>
      <c r="M1344"/>
    </row>
    <row r="1345" spans="1:13" x14ac:dyDescent="0.3">
      <c r="A1345" s="102">
        <v>50302</v>
      </c>
      <c r="B1345" s="82"/>
      <c r="C1345" s="82"/>
      <c r="D1345" s="81" t="s">
        <v>2406</v>
      </c>
      <c r="E1345" s="81" t="s">
        <v>2404</v>
      </c>
      <c r="F1345" s="81" t="s">
        <v>2407</v>
      </c>
      <c r="G1345" s="119">
        <v>3738</v>
      </c>
      <c r="H1345" s="81">
        <v>25.24</v>
      </c>
      <c r="K1345"/>
      <c r="L1345"/>
      <c r="M1345"/>
    </row>
    <row r="1346" spans="1:13" x14ac:dyDescent="0.3">
      <c r="A1346" s="102">
        <v>50303</v>
      </c>
      <c r="B1346" s="82"/>
      <c r="C1346" s="82"/>
      <c r="D1346" s="81" t="s">
        <v>2406</v>
      </c>
      <c r="E1346" s="81" t="s">
        <v>2404</v>
      </c>
      <c r="F1346" s="81" t="s">
        <v>2408</v>
      </c>
      <c r="G1346" s="119">
        <v>5623</v>
      </c>
      <c r="H1346" s="81">
        <v>15.23</v>
      </c>
      <c r="K1346"/>
      <c r="L1346"/>
      <c r="M1346"/>
    </row>
    <row r="1347" spans="1:13" x14ac:dyDescent="0.3">
      <c r="A1347" s="102">
        <v>50305</v>
      </c>
      <c r="B1347" s="82"/>
      <c r="C1347" s="82"/>
      <c r="D1347" s="81" t="s">
        <v>2406</v>
      </c>
      <c r="E1347" s="81" t="s">
        <v>2404</v>
      </c>
      <c r="F1347" s="81" t="s">
        <v>2409</v>
      </c>
      <c r="G1347" s="119">
        <v>4946</v>
      </c>
      <c r="H1347" s="81">
        <v>6.94</v>
      </c>
      <c r="K1347"/>
      <c r="L1347"/>
      <c r="M1347"/>
    </row>
    <row r="1348" spans="1:13" x14ac:dyDescent="0.3">
      <c r="A1348" s="102">
        <v>50306</v>
      </c>
      <c r="B1348" s="82"/>
      <c r="C1348" s="82"/>
      <c r="D1348" s="81" t="s">
        <v>2406</v>
      </c>
      <c r="E1348" s="81" t="s">
        <v>2404</v>
      </c>
      <c r="F1348" s="81" t="s">
        <v>2410</v>
      </c>
      <c r="G1348" s="119">
        <v>1573</v>
      </c>
      <c r="H1348" s="81">
        <v>14.62</v>
      </c>
      <c r="K1348"/>
      <c r="L1348"/>
      <c r="M1348"/>
    </row>
    <row r="1349" spans="1:13" x14ac:dyDescent="0.3">
      <c r="A1349" s="102">
        <v>50313</v>
      </c>
      <c r="B1349" s="82"/>
      <c r="C1349" s="82"/>
      <c r="D1349" s="81" t="s">
        <v>2406</v>
      </c>
      <c r="E1349" s="81" t="s">
        <v>2404</v>
      </c>
      <c r="F1349" s="81" t="s">
        <v>2411</v>
      </c>
      <c r="G1349" s="119">
        <v>779</v>
      </c>
      <c r="H1349" s="81">
        <v>8.7799999999999994</v>
      </c>
      <c r="K1349"/>
      <c r="L1349"/>
      <c r="M1349"/>
    </row>
    <row r="1350" spans="1:13" x14ac:dyDescent="0.3">
      <c r="A1350" s="102">
        <v>50322</v>
      </c>
      <c r="B1350" s="82"/>
      <c r="C1350" s="82"/>
      <c r="D1350" s="81" t="s">
        <v>2406</v>
      </c>
      <c r="E1350" s="81" t="s">
        <v>2404</v>
      </c>
      <c r="F1350" s="81" t="s">
        <v>2412</v>
      </c>
      <c r="G1350" s="119">
        <v>4055</v>
      </c>
      <c r="H1350" s="81">
        <v>31.77</v>
      </c>
      <c r="K1350"/>
      <c r="L1350"/>
      <c r="M1350"/>
    </row>
    <row r="1351" spans="1:13" x14ac:dyDescent="0.3">
      <c r="A1351" s="102">
        <v>50325</v>
      </c>
      <c r="B1351" s="82"/>
      <c r="C1351" s="82"/>
      <c r="D1351" s="81" t="s">
        <v>2406</v>
      </c>
      <c r="E1351" s="81" t="s">
        <v>2404</v>
      </c>
      <c r="F1351" s="81" t="s">
        <v>2413</v>
      </c>
      <c r="G1351" s="119">
        <v>2415</v>
      </c>
      <c r="H1351" s="81">
        <v>35.56</v>
      </c>
      <c r="K1351"/>
      <c r="L1351"/>
      <c r="M1351"/>
    </row>
    <row r="1352" spans="1:13" x14ac:dyDescent="0.3">
      <c r="A1352" s="102">
        <v>50326</v>
      </c>
      <c r="B1352" s="82"/>
      <c r="C1352" s="82"/>
      <c r="D1352" s="81" t="s">
        <v>2406</v>
      </c>
      <c r="E1352" s="81" t="s">
        <v>2404</v>
      </c>
      <c r="F1352" s="81" t="s">
        <v>2414</v>
      </c>
      <c r="G1352" s="119">
        <v>5795</v>
      </c>
      <c r="H1352" s="81">
        <v>4.54</v>
      </c>
      <c r="K1352"/>
      <c r="L1352"/>
      <c r="M1352"/>
    </row>
    <row r="1353" spans="1:13" x14ac:dyDescent="0.3">
      <c r="A1353" s="102">
        <v>50329</v>
      </c>
      <c r="B1353" s="82"/>
      <c r="C1353" s="82"/>
      <c r="D1353" s="81" t="s">
        <v>2406</v>
      </c>
      <c r="E1353" s="81" t="s">
        <v>2404</v>
      </c>
      <c r="F1353" s="81" t="s">
        <v>2416</v>
      </c>
      <c r="G1353" s="119">
        <v>3034</v>
      </c>
      <c r="H1353" s="81">
        <v>24.64</v>
      </c>
      <c r="K1353"/>
      <c r="L1353"/>
      <c r="M1353"/>
    </row>
    <row r="1354" spans="1:13" x14ac:dyDescent="0.3">
      <c r="A1354" s="102">
        <v>61203</v>
      </c>
      <c r="B1354" s="82"/>
      <c r="C1354" s="82"/>
      <c r="D1354" s="81" t="s">
        <v>2417</v>
      </c>
      <c r="E1354" s="81" t="s">
        <v>2415</v>
      </c>
      <c r="F1354" s="81" t="s">
        <v>2418</v>
      </c>
      <c r="G1354" s="119">
        <v>2703</v>
      </c>
      <c r="H1354" s="81">
        <v>86.32</v>
      </c>
      <c r="K1354"/>
      <c r="L1354"/>
      <c r="M1354"/>
    </row>
    <row r="1355" spans="1:13" x14ac:dyDescent="0.3">
      <c r="A1355" s="102">
        <v>61204</v>
      </c>
      <c r="B1355" s="82"/>
      <c r="C1355" s="82"/>
      <c r="D1355" s="81" t="s">
        <v>2417</v>
      </c>
      <c r="E1355" s="81" t="s">
        <v>2415</v>
      </c>
      <c r="F1355" s="104" t="s">
        <v>2419</v>
      </c>
      <c r="G1355" s="119">
        <v>1869</v>
      </c>
      <c r="H1355" s="81">
        <v>92.11</v>
      </c>
      <c r="K1355"/>
      <c r="L1355"/>
      <c r="M1355"/>
    </row>
    <row r="1356" spans="1:13" x14ac:dyDescent="0.3">
      <c r="A1356" s="102">
        <v>61207</v>
      </c>
      <c r="B1356" s="82"/>
      <c r="C1356" s="82"/>
      <c r="D1356" s="81" t="s">
        <v>2417</v>
      </c>
      <c r="E1356" s="81" t="s">
        <v>2415</v>
      </c>
      <c r="F1356" s="104" t="s">
        <v>2420</v>
      </c>
      <c r="G1356" s="119">
        <v>4920</v>
      </c>
      <c r="H1356" s="81">
        <v>81.86</v>
      </c>
      <c r="K1356"/>
      <c r="L1356"/>
      <c r="M1356"/>
    </row>
    <row r="1357" spans="1:13" x14ac:dyDescent="0.3">
      <c r="A1357" s="102">
        <v>61213</v>
      </c>
      <c r="B1357" s="82"/>
      <c r="C1357" s="82"/>
      <c r="D1357" s="81" t="s">
        <v>2417</v>
      </c>
      <c r="E1357" s="81" t="s">
        <v>2415</v>
      </c>
      <c r="F1357" s="104" t="s">
        <v>2421</v>
      </c>
      <c r="G1357" s="119">
        <v>3112</v>
      </c>
      <c r="H1357" s="81">
        <v>66.48</v>
      </c>
      <c r="K1357"/>
      <c r="L1357"/>
      <c r="M1357"/>
    </row>
    <row r="1358" spans="1:13" x14ac:dyDescent="0.3">
      <c r="A1358" s="102">
        <v>61215</v>
      </c>
      <c r="B1358" s="82"/>
      <c r="C1358" s="82"/>
      <c r="D1358" s="81" t="s">
        <v>2417</v>
      </c>
      <c r="E1358" s="81" t="s">
        <v>2415</v>
      </c>
      <c r="F1358" s="104" t="s">
        <v>2422</v>
      </c>
      <c r="G1358" s="119">
        <v>1173</v>
      </c>
      <c r="H1358" s="81">
        <v>151.54</v>
      </c>
      <c r="K1358"/>
      <c r="L1358"/>
      <c r="M1358"/>
    </row>
    <row r="1359" spans="1:13" x14ac:dyDescent="0.3">
      <c r="A1359" s="102">
        <v>61217</v>
      </c>
      <c r="B1359" s="82"/>
      <c r="C1359" s="82"/>
      <c r="D1359" s="81" t="s">
        <v>2417</v>
      </c>
      <c r="E1359" s="81" t="s">
        <v>2415</v>
      </c>
      <c r="F1359" s="104" t="s">
        <v>2423</v>
      </c>
      <c r="G1359" s="119">
        <v>2455</v>
      </c>
      <c r="H1359" s="81">
        <v>82.5</v>
      </c>
      <c r="K1359"/>
      <c r="L1359"/>
      <c r="M1359"/>
    </row>
    <row r="1360" spans="1:13" x14ac:dyDescent="0.3">
      <c r="A1360" s="102">
        <v>61236</v>
      </c>
      <c r="B1360" s="82"/>
      <c r="C1360" s="82"/>
      <c r="D1360" s="81" t="s">
        <v>2417</v>
      </c>
      <c r="E1360" s="81" t="s">
        <v>2415</v>
      </c>
      <c r="F1360" s="104" t="s">
        <v>2424</v>
      </c>
      <c r="G1360" s="119">
        <v>2797</v>
      </c>
      <c r="H1360" s="81">
        <v>75.33</v>
      </c>
      <c r="K1360"/>
      <c r="L1360"/>
      <c r="M1360"/>
    </row>
    <row r="1361" spans="1:13" x14ac:dyDescent="0.3">
      <c r="A1361" s="102">
        <v>61252</v>
      </c>
      <c r="B1361" s="82"/>
      <c r="C1361" s="82"/>
      <c r="D1361" s="81" t="s">
        <v>2417</v>
      </c>
      <c r="E1361" s="81" t="s">
        <v>2415</v>
      </c>
      <c r="F1361" s="104" t="s">
        <v>2425</v>
      </c>
      <c r="G1361" s="119">
        <v>1159</v>
      </c>
      <c r="H1361" s="81">
        <v>42.91</v>
      </c>
      <c r="K1361"/>
      <c r="L1361"/>
      <c r="M1361"/>
    </row>
    <row r="1362" spans="1:13" x14ac:dyDescent="0.3">
      <c r="A1362" s="102">
        <v>61254</v>
      </c>
      <c r="B1362" s="82"/>
      <c r="C1362" s="82"/>
      <c r="D1362" s="81" t="s">
        <v>2417</v>
      </c>
      <c r="E1362" s="81" t="s">
        <v>2415</v>
      </c>
      <c r="F1362" s="104" t="s">
        <v>2426</v>
      </c>
      <c r="G1362" s="119">
        <v>1323</v>
      </c>
      <c r="H1362" s="81">
        <v>56.48</v>
      </c>
      <c r="K1362"/>
      <c r="L1362"/>
      <c r="M1362"/>
    </row>
    <row r="1363" spans="1:13" x14ac:dyDescent="0.3">
      <c r="A1363" s="102">
        <v>61255</v>
      </c>
      <c r="B1363" s="82"/>
      <c r="C1363" s="82"/>
      <c r="D1363" s="81" t="s">
        <v>2417</v>
      </c>
      <c r="E1363" s="81" t="s">
        <v>2415</v>
      </c>
      <c r="F1363" s="104" t="s">
        <v>2427</v>
      </c>
      <c r="G1363" s="119">
        <v>4925</v>
      </c>
      <c r="H1363" s="81">
        <v>196.26</v>
      </c>
      <c r="K1363"/>
      <c r="L1363"/>
      <c r="M1363"/>
    </row>
    <row r="1364" spans="1:13" x14ac:dyDescent="0.3">
      <c r="A1364" s="102">
        <v>61257</v>
      </c>
      <c r="B1364" s="82"/>
      <c r="C1364" s="82"/>
      <c r="D1364" s="81" t="s">
        <v>2417</v>
      </c>
      <c r="E1364" s="81" t="s">
        <v>2415</v>
      </c>
      <c r="F1364" s="104" t="s">
        <v>2428</v>
      </c>
      <c r="G1364" s="119">
        <v>4143</v>
      </c>
      <c r="H1364" s="81">
        <v>199.69</v>
      </c>
      <c r="K1364"/>
      <c r="L1364"/>
      <c r="M1364"/>
    </row>
    <row r="1365" spans="1:13" x14ac:dyDescent="0.3">
      <c r="A1365" s="102">
        <v>61260</v>
      </c>
      <c r="B1365" s="82"/>
      <c r="C1365" s="82"/>
      <c r="D1365" s="81" t="s">
        <v>2417</v>
      </c>
      <c r="E1365" s="81" t="s">
        <v>2415</v>
      </c>
      <c r="F1365" s="104" t="s">
        <v>2429</v>
      </c>
      <c r="G1365" s="119">
        <v>1201</v>
      </c>
      <c r="H1365" s="81">
        <v>47.64</v>
      </c>
      <c r="K1365"/>
      <c r="L1365"/>
      <c r="M1365"/>
    </row>
    <row r="1366" spans="1:13" x14ac:dyDescent="0.3">
      <c r="A1366" s="102">
        <v>61261</v>
      </c>
      <c r="B1366" s="82"/>
      <c r="C1366" s="82"/>
      <c r="D1366" s="81" t="s">
        <v>2417</v>
      </c>
      <c r="E1366" s="81" t="s">
        <v>2415</v>
      </c>
      <c r="F1366" s="104" t="s">
        <v>2430</v>
      </c>
      <c r="G1366" s="119">
        <v>1912</v>
      </c>
      <c r="H1366" s="81">
        <v>54.93</v>
      </c>
      <c r="K1366"/>
      <c r="L1366"/>
      <c r="M1366"/>
    </row>
    <row r="1367" spans="1:13" x14ac:dyDescent="0.3">
      <c r="A1367" s="102">
        <v>61262</v>
      </c>
      <c r="B1367" s="82"/>
      <c r="C1367" s="82"/>
      <c r="D1367" s="81" t="s">
        <v>2417</v>
      </c>
      <c r="E1367" s="81" t="s">
        <v>2415</v>
      </c>
      <c r="F1367" s="104" t="s">
        <v>2431</v>
      </c>
      <c r="G1367" s="119">
        <v>2018</v>
      </c>
      <c r="H1367" s="81">
        <v>70.17</v>
      </c>
      <c r="K1367"/>
      <c r="L1367"/>
      <c r="M1367"/>
    </row>
    <row r="1368" spans="1:13" x14ac:dyDescent="0.3">
      <c r="A1368" s="102">
        <v>61265</v>
      </c>
      <c r="B1368" s="82"/>
      <c r="C1368" s="82"/>
      <c r="D1368" s="81" t="s">
        <v>2417</v>
      </c>
      <c r="E1368" s="81" t="s">
        <v>2415</v>
      </c>
      <c r="F1368" s="104" t="s">
        <v>2432</v>
      </c>
      <c r="G1368" s="119">
        <v>6581</v>
      </c>
      <c r="H1368" s="81">
        <v>211.11</v>
      </c>
      <c r="K1368"/>
      <c r="L1368"/>
      <c r="M1368"/>
    </row>
    <row r="1369" spans="1:13" x14ac:dyDescent="0.3">
      <c r="A1369" s="102">
        <v>61266</v>
      </c>
      <c r="B1369" s="82"/>
      <c r="C1369" s="82"/>
      <c r="D1369" s="81" t="s">
        <v>2417</v>
      </c>
      <c r="E1369" s="81" t="s">
        <v>2415</v>
      </c>
      <c r="F1369" s="104" t="s">
        <v>2433</v>
      </c>
      <c r="G1369" s="119">
        <v>1479</v>
      </c>
      <c r="H1369" s="81">
        <v>288.25</v>
      </c>
      <c r="K1369"/>
      <c r="L1369"/>
      <c r="M1369"/>
    </row>
    <row r="1370" spans="1:13" x14ac:dyDescent="0.3">
      <c r="A1370" s="102">
        <v>61267</v>
      </c>
      <c r="B1370" s="82"/>
      <c r="C1370" s="82"/>
      <c r="D1370" s="104" t="s">
        <v>2417</v>
      </c>
      <c r="E1370" s="81" t="s">
        <v>2415</v>
      </c>
      <c r="F1370" s="104" t="s">
        <v>2435</v>
      </c>
      <c r="G1370" s="119">
        <v>2800</v>
      </c>
      <c r="H1370" s="81">
        <v>72.959999999999994</v>
      </c>
      <c r="K1370"/>
      <c r="L1370"/>
      <c r="M1370"/>
    </row>
    <row r="1371" spans="1:13" x14ac:dyDescent="0.3">
      <c r="A1371" s="102">
        <v>61107</v>
      </c>
      <c r="B1371" s="82"/>
      <c r="C1371" s="82"/>
      <c r="D1371" s="81" t="s">
        <v>2436</v>
      </c>
      <c r="E1371" s="81" t="s">
        <v>2434</v>
      </c>
      <c r="F1371" s="104" t="s">
        <v>2437</v>
      </c>
      <c r="G1371" s="119">
        <v>1327</v>
      </c>
      <c r="H1371" s="81">
        <v>27.47</v>
      </c>
      <c r="K1371"/>
      <c r="L1371"/>
      <c r="M1371"/>
    </row>
    <row r="1372" spans="1:13" x14ac:dyDescent="0.3">
      <c r="A1372" s="102">
        <v>62007</v>
      </c>
      <c r="B1372" s="82"/>
      <c r="C1372" s="82"/>
      <c r="D1372" s="81" t="s">
        <v>2436</v>
      </c>
      <c r="E1372" s="81" t="s">
        <v>2434</v>
      </c>
      <c r="F1372" s="104" t="s">
        <v>2438</v>
      </c>
      <c r="G1372" s="119">
        <v>7619</v>
      </c>
      <c r="H1372" s="81">
        <v>54.7</v>
      </c>
      <c r="K1372"/>
      <c r="L1372"/>
      <c r="M1372"/>
    </row>
    <row r="1373" spans="1:13" x14ac:dyDescent="0.3">
      <c r="A1373" s="102">
        <v>62008</v>
      </c>
      <c r="B1373" s="82"/>
      <c r="C1373" s="82"/>
      <c r="D1373" s="81" t="s">
        <v>2436</v>
      </c>
      <c r="E1373" s="81" t="s">
        <v>2434</v>
      </c>
      <c r="F1373" s="104" t="s">
        <v>2439</v>
      </c>
      <c r="G1373" s="119">
        <v>1334</v>
      </c>
      <c r="H1373" s="81">
        <v>197.47</v>
      </c>
      <c r="K1373"/>
      <c r="L1373"/>
      <c r="M1373"/>
    </row>
    <row r="1374" spans="1:13" x14ac:dyDescent="0.3">
      <c r="A1374" s="102">
        <v>62010</v>
      </c>
      <c r="B1374" s="82"/>
      <c r="C1374" s="82"/>
      <c r="D1374" s="81" t="s">
        <v>2436</v>
      </c>
      <c r="E1374" s="81" t="s">
        <v>2434</v>
      </c>
      <c r="F1374" s="104" t="s">
        <v>2440</v>
      </c>
      <c r="G1374" s="119">
        <v>389</v>
      </c>
      <c r="H1374" s="81">
        <v>92.64</v>
      </c>
      <c r="K1374"/>
      <c r="L1374"/>
      <c r="M1374"/>
    </row>
    <row r="1375" spans="1:13" x14ac:dyDescent="0.3">
      <c r="A1375" s="102">
        <v>62014</v>
      </c>
      <c r="B1375" s="82"/>
      <c r="C1375" s="82"/>
      <c r="D1375" s="104" t="s">
        <v>2436</v>
      </c>
      <c r="E1375" s="81" t="s">
        <v>2434</v>
      </c>
      <c r="F1375" s="104" t="s">
        <v>2441</v>
      </c>
      <c r="G1375" s="119">
        <v>1900</v>
      </c>
      <c r="H1375" s="81">
        <v>17.64</v>
      </c>
      <c r="K1375"/>
      <c r="L1375"/>
      <c r="M1375"/>
    </row>
    <row r="1376" spans="1:13" x14ac:dyDescent="0.3">
      <c r="A1376" s="102">
        <v>62021</v>
      </c>
      <c r="B1376" s="82"/>
      <c r="C1376" s="82"/>
      <c r="D1376" s="81" t="s">
        <v>2436</v>
      </c>
      <c r="E1376" s="81" t="s">
        <v>2434</v>
      </c>
      <c r="F1376" s="104" t="s">
        <v>2442</v>
      </c>
      <c r="G1376" s="119">
        <v>429</v>
      </c>
      <c r="H1376" s="81">
        <v>105.29</v>
      </c>
      <c r="K1376"/>
      <c r="L1376"/>
      <c r="M1376"/>
    </row>
    <row r="1377" spans="1:13" x14ac:dyDescent="0.3">
      <c r="A1377" s="102">
        <v>62026</v>
      </c>
      <c r="B1377" s="82"/>
      <c r="C1377" s="82"/>
      <c r="D1377" s="81" t="s">
        <v>2436</v>
      </c>
      <c r="E1377" s="81" t="s">
        <v>2434</v>
      </c>
      <c r="F1377" s="104" t="s">
        <v>2443</v>
      </c>
      <c r="G1377" s="119">
        <v>866</v>
      </c>
      <c r="H1377" s="81">
        <v>44.33</v>
      </c>
      <c r="K1377"/>
      <c r="L1377"/>
      <c r="M1377"/>
    </row>
    <row r="1378" spans="1:13" x14ac:dyDescent="0.3">
      <c r="A1378" s="102">
        <v>62032</v>
      </c>
      <c r="B1378" s="82"/>
      <c r="C1378" s="82"/>
      <c r="D1378" s="81" t="s">
        <v>2436</v>
      </c>
      <c r="E1378" s="81" t="s">
        <v>2434</v>
      </c>
      <c r="F1378" s="104" t="s">
        <v>2444</v>
      </c>
      <c r="G1378" s="119">
        <v>1073</v>
      </c>
      <c r="H1378" s="81">
        <v>50.28</v>
      </c>
      <c r="K1378"/>
      <c r="L1378"/>
      <c r="M1378"/>
    </row>
    <row r="1379" spans="1:13" x14ac:dyDescent="0.3">
      <c r="A1379" s="102">
        <v>62034</v>
      </c>
      <c r="B1379" s="82"/>
      <c r="C1379" s="82"/>
      <c r="D1379" s="81" t="s">
        <v>2436</v>
      </c>
      <c r="E1379" s="81" t="s">
        <v>2434</v>
      </c>
      <c r="F1379" s="104" t="s">
        <v>2445</v>
      </c>
      <c r="G1379" s="119">
        <v>1301</v>
      </c>
      <c r="H1379" s="81">
        <v>46.24</v>
      </c>
      <c r="K1379"/>
      <c r="L1379"/>
      <c r="M1379"/>
    </row>
    <row r="1380" spans="1:13" x14ac:dyDescent="0.3">
      <c r="A1380" s="102">
        <v>62036</v>
      </c>
      <c r="B1380" s="82"/>
      <c r="C1380" s="82"/>
      <c r="D1380" s="81" t="s">
        <v>2436</v>
      </c>
      <c r="E1380" s="81" t="s">
        <v>2434</v>
      </c>
      <c r="F1380" s="104" t="s">
        <v>2446</v>
      </c>
      <c r="G1380" s="119">
        <v>1282</v>
      </c>
      <c r="H1380" s="81">
        <v>36.450000000000003</v>
      </c>
      <c r="K1380"/>
      <c r="L1380"/>
      <c r="M1380"/>
    </row>
    <row r="1381" spans="1:13" x14ac:dyDescent="0.3">
      <c r="A1381" s="102">
        <v>62038</v>
      </c>
      <c r="B1381" s="82"/>
      <c r="C1381" s="82"/>
      <c r="D1381" s="104" t="s">
        <v>2436</v>
      </c>
      <c r="E1381" s="81" t="s">
        <v>2434</v>
      </c>
      <c r="F1381" s="104" t="s">
        <v>2447</v>
      </c>
      <c r="G1381" s="119">
        <v>7045</v>
      </c>
      <c r="H1381" s="81">
        <v>8.6999999999999993</v>
      </c>
      <c r="K1381"/>
      <c r="L1381"/>
      <c r="M1381"/>
    </row>
    <row r="1382" spans="1:13" x14ac:dyDescent="0.3">
      <c r="A1382" s="102">
        <v>62039</v>
      </c>
      <c r="B1382" s="82"/>
      <c r="C1382" s="82"/>
      <c r="D1382" s="81" t="s">
        <v>2436</v>
      </c>
      <c r="E1382" s="81" t="s">
        <v>2434</v>
      </c>
      <c r="F1382" s="104" t="s">
        <v>2448</v>
      </c>
      <c r="G1382" s="119">
        <v>1837</v>
      </c>
      <c r="H1382" s="81">
        <v>54.39</v>
      </c>
      <c r="K1382"/>
      <c r="L1382"/>
      <c r="M1382"/>
    </row>
    <row r="1383" spans="1:13" x14ac:dyDescent="0.3">
      <c r="A1383" s="102">
        <v>62040</v>
      </c>
      <c r="B1383" s="82"/>
      <c r="C1383" s="82"/>
      <c r="D1383" s="81" t="s">
        <v>2436</v>
      </c>
      <c r="E1383" s="81" t="s">
        <v>2434</v>
      </c>
      <c r="F1383" s="104" t="s">
        <v>2449</v>
      </c>
      <c r="G1383" s="119">
        <v>9722</v>
      </c>
      <c r="H1383" s="81">
        <v>63.77</v>
      </c>
      <c r="K1383"/>
      <c r="L1383"/>
      <c r="M1383"/>
    </row>
    <row r="1384" spans="1:13" x14ac:dyDescent="0.3">
      <c r="A1384" s="102">
        <v>62041</v>
      </c>
      <c r="B1384" s="82"/>
      <c r="C1384" s="82"/>
      <c r="D1384" s="104" t="s">
        <v>2436</v>
      </c>
      <c r="E1384" s="81" t="s">
        <v>2434</v>
      </c>
      <c r="F1384" s="104" t="s">
        <v>2450</v>
      </c>
      <c r="G1384" s="119">
        <v>12597</v>
      </c>
      <c r="H1384" s="81">
        <v>13.85</v>
      </c>
      <c r="K1384"/>
      <c r="L1384"/>
      <c r="M1384"/>
    </row>
    <row r="1385" spans="1:13" x14ac:dyDescent="0.3">
      <c r="A1385" s="102">
        <v>62042</v>
      </c>
      <c r="B1385" s="82"/>
      <c r="C1385" s="82"/>
      <c r="D1385" s="81" t="s">
        <v>2436</v>
      </c>
      <c r="E1385" s="81" t="s">
        <v>2434</v>
      </c>
      <c r="F1385" s="104" t="s">
        <v>2451</v>
      </c>
      <c r="G1385" s="119">
        <v>3763</v>
      </c>
      <c r="H1385" s="81">
        <v>159.11000000000001</v>
      </c>
      <c r="K1385"/>
      <c r="L1385"/>
      <c r="M1385"/>
    </row>
    <row r="1386" spans="1:13" x14ac:dyDescent="0.3">
      <c r="A1386" s="102">
        <v>62043</v>
      </c>
      <c r="B1386" s="82"/>
      <c r="C1386" s="82"/>
      <c r="D1386" s="104" t="s">
        <v>2436</v>
      </c>
      <c r="E1386" s="81" t="s">
        <v>2434</v>
      </c>
      <c r="F1386" s="104" t="s">
        <v>2452</v>
      </c>
      <c r="G1386" s="119">
        <v>2943</v>
      </c>
      <c r="H1386" s="81">
        <v>62.53</v>
      </c>
      <c r="K1386"/>
      <c r="L1386"/>
      <c r="M1386"/>
    </row>
    <row r="1387" spans="1:13" x14ac:dyDescent="0.3">
      <c r="A1387" s="102">
        <v>62044</v>
      </c>
      <c r="B1387" s="82"/>
      <c r="C1387" s="82"/>
      <c r="D1387" s="104" t="s">
        <v>2436</v>
      </c>
      <c r="E1387" s="81" t="s">
        <v>2434</v>
      </c>
      <c r="F1387" s="104" t="s">
        <v>2453</v>
      </c>
      <c r="G1387" s="119">
        <v>2564</v>
      </c>
      <c r="H1387" s="81">
        <v>270.20999999999998</v>
      </c>
      <c r="K1387"/>
      <c r="L1387"/>
      <c r="M1387"/>
    </row>
    <row r="1388" spans="1:13" x14ac:dyDescent="0.3">
      <c r="A1388" s="102">
        <v>62045</v>
      </c>
      <c r="B1388" s="82"/>
      <c r="C1388" s="82"/>
      <c r="D1388" s="81" t="s">
        <v>2436</v>
      </c>
      <c r="E1388" s="81" t="s">
        <v>2434</v>
      </c>
      <c r="F1388" s="104" t="s">
        <v>2454</v>
      </c>
      <c r="G1388" s="119">
        <v>2041</v>
      </c>
      <c r="H1388" s="81">
        <v>70.61</v>
      </c>
      <c r="K1388"/>
      <c r="L1388"/>
      <c r="M1388"/>
    </row>
    <row r="1389" spans="1:13" x14ac:dyDescent="0.3">
      <c r="A1389" s="102">
        <v>62046</v>
      </c>
      <c r="B1389" s="82"/>
      <c r="C1389" s="82"/>
      <c r="D1389" s="81" t="s">
        <v>2436</v>
      </c>
      <c r="E1389" s="81" t="s">
        <v>2434</v>
      </c>
      <c r="F1389" s="104" t="s">
        <v>2455</v>
      </c>
      <c r="G1389" s="119">
        <v>2661</v>
      </c>
      <c r="H1389" s="81">
        <v>148.22999999999999</v>
      </c>
      <c r="K1389"/>
      <c r="L1389"/>
      <c r="M1389"/>
    </row>
    <row r="1390" spans="1:13" x14ac:dyDescent="0.3">
      <c r="A1390" s="102">
        <v>62047</v>
      </c>
      <c r="B1390" s="82"/>
      <c r="C1390" s="82"/>
      <c r="D1390" s="81" t="s">
        <v>2436</v>
      </c>
      <c r="E1390" s="81" t="s">
        <v>2434</v>
      </c>
      <c r="F1390" s="104" t="s">
        <v>2456</v>
      </c>
      <c r="G1390" s="119">
        <v>5379</v>
      </c>
      <c r="H1390" s="81">
        <v>29.7</v>
      </c>
      <c r="K1390"/>
      <c r="L1390"/>
      <c r="M1390"/>
    </row>
    <row r="1391" spans="1:13" x14ac:dyDescent="0.3">
      <c r="A1391" s="102">
        <v>62048</v>
      </c>
      <c r="B1391" s="82"/>
      <c r="C1391" s="82"/>
      <c r="D1391" s="81" t="s">
        <v>2436</v>
      </c>
      <c r="E1391" s="81" t="s">
        <v>2434</v>
      </c>
      <c r="F1391" s="104" t="s">
        <v>2458</v>
      </c>
      <c r="G1391" s="119">
        <v>4762</v>
      </c>
      <c r="H1391" s="81">
        <v>149.63</v>
      </c>
      <c r="K1391"/>
      <c r="L1391"/>
      <c r="M1391"/>
    </row>
    <row r="1392" spans="1:13" x14ac:dyDescent="0.3">
      <c r="A1392" s="102">
        <v>62115</v>
      </c>
      <c r="B1392" s="82"/>
      <c r="C1392" s="82"/>
      <c r="D1392" s="81" t="s">
        <v>2459</v>
      </c>
      <c r="E1392" s="81" t="s">
        <v>2457</v>
      </c>
      <c r="F1392" s="104" t="s">
        <v>2460</v>
      </c>
      <c r="G1392" s="119">
        <v>5337</v>
      </c>
      <c r="H1392" s="81">
        <v>93.74</v>
      </c>
      <c r="K1392"/>
      <c r="L1392"/>
      <c r="M1392"/>
    </row>
    <row r="1393" spans="1:13" x14ac:dyDescent="0.3">
      <c r="A1393" s="102">
        <v>62116</v>
      </c>
      <c r="B1393" s="82"/>
      <c r="C1393" s="82"/>
      <c r="D1393" s="81" t="s">
        <v>2459</v>
      </c>
      <c r="E1393" s="81" t="s">
        <v>2457</v>
      </c>
      <c r="F1393" s="104" t="s">
        <v>2461</v>
      </c>
      <c r="G1393" s="119">
        <v>3883</v>
      </c>
      <c r="H1393" s="81">
        <v>75.930000000000007</v>
      </c>
      <c r="K1393"/>
      <c r="L1393"/>
      <c r="M1393"/>
    </row>
    <row r="1394" spans="1:13" x14ac:dyDescent="0.3">
      <c r="A1394" s="102">
        <v>62128</v>
      </c>
      <c r="B1394" s="82"/>
      <c r="C1394" s="82"/>
      <c r="D1394" s="81" t="s">
        <v>2459</v>
      </c>
      <c r="E1394" s="81" t="s">
        <v>2457</v>
      </c>
      <c r="F1394" s="104" t="s">
        <v>2462</v>
      </c>
      <c r="G1394" s="119">
        <v>3667</v>
      </c>
      <c r="H1394" s="81">
        <v>38.049999999999997</v>
      </c>
      <c r="K1394"/>
      <c r="L1394"/>
      <c r="M1394"/>
    </row>
    <row r="1395" spans="1:13" x14ac:dyDescent="0.3">
      <c r="A1395" s="102">
        <v>62131</v>
      </c>
      <c r="B1395" s="82"/>
      <c r="C1395" s="82"/>
      <c r="D1395" s="81" t="s">
        <v>2459</v>
      </c>
      <c r="E1395" s="81" t="s">
        <v>2457</v>
      </c>
      <c r="F1395" s="104" t="s">
        <v>2463</v>
      </c>
      <c r="G1395" s="119">
        <v>1439</v>
      </c>
      <c r="H1395" s="81">
        <v>73.150000000000006</v>
      </c>
      <c r="K1395"/>
      <c r="L1395"/>
      <c r="M1395"/>
    </row>
    <row r="1396" spans="1:13" x14ac:dyDescent="0.3">
      <c r="A1396" s="102">
        <v>62132</v>
      </c>
      <c r="B1396" s="82"/>
      <c r="C1396" s="82"/>
      <c r="D1396" s="81" t="s">
        <v>2459</v>
      </c>
      <c r="E1396" s="81" t="s">
        <v>2457</v>
      </c>
      <c r="F1396" s="104" t="s">
        <v>2464</v>
      </c>
      <c r="G1396" s="119">
        <v>1852</v>
      </c>
      <c r="H1396" s="81">
        <v>76.73</v>
      </c>
      <c r="K1396"/>
      <c r="L1396"/>
      <c r="M1396"/>
    </row>
    <row r="1397" spans="1:13" x14ac:dyDescent="0.3">
      <c r="A1397" s="102">
        <v>62135</v>
      </c>
      <c r="B1397" s="82"/>
      <c r="C1397" s="82"/>
      <c r="D1397" s="81" t="s">
        <v>2459</v>
      </c>
      <c r="E1397" s="81" t="s">
        <v>2457</v>
      </c>
      <c r="F1397" s="104" t="s">
        <v>2465</v>
      </c>
      <c r="G1397" s="119">
        <v>1602</v>
      </c>
      <c r="H1397" s="81">
        <v>134.28</v>
      </c>
      <c r="K1397"/>
      <c r="L1397"/>
      <c r="M1397"/>
    </row>
    <row r="1398" spans="1:13" x14ac:dyDescent="0.3">
      <c r="A1398" s="102">
        <v>62138</v>
      </c>
      <c r="B1398" s="82"/>
      <c r="C1398" s="82"/>
      <c r="D1398" s="81" t="s">
        <v>2459</v>
      </c>
      <c r="E1398" s="81" t="s">
        <v>2457</v>
      </c>
      <c r="F1398" s="104" t="s">
        <v>2466</v>
      </c>
      <c r="G1398" s="119">
        <v>2448</v>
      </c>
      <c r="H1398" s="81">
        <v>55.06</v>
      </c>
      <c r="K1398"/>
      <c r="L1398"/>
      <c r="M1398"/>
    </row>
    <row r="1399" spans="1:13" x14ac:dyDescent="0.3">
      <c r="A1399" s="102">
        <v>62139</v>
      </c>
      <c r="B1399" s="82"/>
      <c r="C1399" s="82"/>
      <c r="D1399" s="81" t="s">
        <v>2459</v>
      </c>
      <c r="E1399" s="81" t="s">
        <v>2457</v>
      </c>
      <c r="F1399" s="104" t="s">
        <v>2467</v>
      </c>
      <c r="G1399" s="119">
        <v>15715</v>
      </c>
      <c r="H1399" s="81">
        <v>85.24</v>
      </c>
      <c r="K1399"/>
      <c r="L1399"/>
      <c r="M1399"/>
    </row>
    <row r="1400" spans="1:13" x14ac:dyDescent="0.3">
      <c r="A1400" s="102">
        <v>62140</v>
      </c>
      <c r="B1400" s="82"/>
      <c r="C1400" s="82"/>
      <c r="D1400" s="81" t="s">
        <v>2459</v>
      </c>
      <c r="E1400" s="81" t="s">
        <v>2457</v>
      </c>
      <c r="F1400" s="104" t="s">
        <v>2468</v>
      </c>
      <c r="G1400" s="119">
        <v>22459</v>
      </c>
      <c r="H1400" s="81">
        <v>82</v>
      </c>
      <c r="K1400"/>
      <c r="L1400"/>
      <c r="M1400"/>
    </row>
    <row r="1401" spans="1:13" x14ac:dyDescent="0.3">
      <c r="A1401" s="102">
        <v>62141</v>
      </c>
      <c r="B1401" s="82"/>
      <c r="C1401" s="82"/>
      <c r="D1401" s="81" t="s">
        <v>2459</v>
      </c>
      <c r="E1401" s="81" t="s">
        <v>2457</v>
      </c>
      <c r="F1401" s="104" t="s">
        <v>2469</v>
      </c>
      <c r="G1401" s="119">
        <v>8131</v>
      </c>
      <c r="H1401" s="81">
        <v>90.53</v>
      </c>
      <c r="K1401"/>
      <c r="L1401"/>
      <c r="M1401"/>
    </row>
    <row r="1402" spans="1:13" x14ac:dyDescent="0.3">
      <c r="A1402" s="102">
        <v>62142</v>
      </c>
      <c r="B1402" s="82"/>
      <c r="C1402" s="82"/>
      <c r="D1402" s="81" t="s">
        <v>2459</v>
      </c>
      <c r="E1402" s="81" t="s">
        <v>2457</v>
      </c>
      <c r="F1402" s="104" t="s">
        <v>2470</v>
      </c>
      <c r="G1402" s="119">
        <v>3637</v>
      </c>
      <c r="H1402" s="81">
        <v>413.5</v>
      </c>
      <c r="K1402"/>
      <c r="L1402"/>
      <c r="M1402"/>
    </row>
    <row r="1403" spans="1:13" x14ac:dyDescent="0.3">
      <c r="A1403" s="102">
        <v>62143</v>
      </c>
      <c r="B1403" s="82"/>
      <c r="C1403" s="82"/>
      <c r="D1403" s="81" t="s">
        <v>2459</v>
      </c>
      <c r="E1403" s="81" t="s">
        <v>2457</v>
      </c>
      <c r="F1403" s="104" t="s">
        <v>2471</v>
      </c>
      <c r="G1403" s="119">
        <v>8260</v>
      </c>
      <c r="H1403" s="81">
        <v>51.31</v>
      </c>
      <c r="K1403"/>
      <c r="L1403"/>
      <c r="M1403"/>
    </row>
    <row r="1404" spans="1:13" x14ac:dyDescent="0.3">
      <c r="A1404" s="102">
        <v>62144</v>
      </c>
      <c r="B1404" s="82"/>
      <c r="C1404" s="82"/>
      <c r="D1404" s="81" t="s">
        <v>2459</v>
      </c>
      <c r="E1404" s="81" t="s">
        <v>2457</v>
      </c>
      <c r="F1404" s="104" t="s">
        <v>2472</v>
      </c>
      <c r="G1404" s="119">
        <v>2359</v>
      </c>
      <c r="H1404" s="81">
        <v>274.60000000000002</v>
      </c>
      <c r="K1404"/>
      <c r="L1404"/>
      <c r="M1404"/>
    </row>
    <row r="1405" spans="1:13" x14ac:dyDescent="0.3">
      <c r="A1405" s="102">
        <v>62145</v>
      </c>
      <c r="B1405" s="82"/>
      <c r="C1405" s="82"/>
      <c r="D1405" s="81" t="s">
        <v>2459</v>
      </c>
      <c r="E1405" s="81" t="s">
        <v>2457</v>
      </c>
      <c r="F1405" s="104" t="s">
        <v>2473</v>
      </c>
      <c r="G1405" s="119">
        <v>6601</v>
      </c>
      <c r="H1405" s="81">
        <v>112.5</v>
      </c>
      <c r="K1405"/>
      <c r="L1405"/>
      <c r="M1405"/>
    </row>
    <row r="1406" spans="1:13" x14ac:dyDescent="0.3">
      <c r="A1406" s="102">
        <v>62146</v>
      </c>
      <c r="B1406" s="82"/>
      <c r="C1406" s="82"/>
      <c r="D1406" s="81" t="s">
        <v>2459</v>
      </c>
      <c r="E1406" s="81" t="s">
        <v>2457</v>
      </c>
      <c r="F1406" s="104" t="s">
        <v>2474</v>
      </c>
      <c r="G1406" s="119">
        <v>2819</v>
      </c>
      <c r="H1406" s="81">
        <v>29.46</v>
      </c>
      <c r="K1406"/>
      <c r="L1406"/>
      <c r="M1406"/>
    </row>
    <row r="1407" spans="1:13" x14ac:dyDescent="0.3">
      <c r="A1407" s="102">
        <v>62147</v>
      </c>
      <c r="B1407" s="82"/>
      <c r="C1407" s="82"/>
      <c r="D1407" s="81" t="s">
        <v>2459</v>
      </c>
      <c r="E1407" s="81" t="s">
        <v>2457</v>
      </c>
      <c r="F1407" s="104" t="s">
        <v>2475</v>
      </c>
      <c r="G1407" s="119">
        <v>2237</v>
      </c>
      <c r="H1407" s="81">
        <v>166.46</v>
      </c>
      <c r="K1407"/>
      <c r="L1407"/>
      <c r="M1407"/>
    </row>
    <row r="1408" spans="1:13" x14ac:dyDescent="0.3">
      <c r="A1408" s="102">
        <v>62148</v>
      </c>
      <c r="B1408" s="82"/>
      <c r="C1408" s="82"/>
      <c r="D1408" s="81" t="s">
        <v>2459</v>
      </c>
      <c r="E1408" s="81" t="s">
        <v>2457</v>
      </c>
      <c r="F1408" s="104" t="s">
        <v>2477</v>
      </c>
      <c r="G1408" s="119">
        <v>1841</v>
      </c>
      <c r="H1408" s="81">
        <v>153.88</v>
      </c>
      <c r="K1408"/>
      <c r="L1408"/>
      <c r="M1408"/>
    </row>
    <row r="1409" spans="1:13" x14ac:dyDescent="0.3">
      <c r="A1409" s="102">
        <v>60617</v>
      </c>
      <c r="B1409" s="82"/>
      <c r="C1409" s="82"/>
      <c r="D1409" s="81" t="s">
        <v>2478</v>
      </c>
      <c r="E1409" s="81" t="s">
        <v>2476</v>
      </c>
      <c r="F1409" s="104" t="s">
        <v>2479</v>
      </c>
      <c r="G1409" s="119">
        <v>5228</v>
      </c>
      <c r="H1409" s="81">
        <v>11.06</v>
      </c>
      <c r="K1409"/>
      <c r="L1409"/>
      <c r="M1409"/>
    </row>
    <row r="1410" spans="1:13" x14ac:dyDescent="0.3">
      <c r="A1410" s="102">
        <v>60623</v>
      </c>
      <c r="B1410" s="82"/>
      <c r="C1410" s="82"/>
      <c r="D1410" s="81" t="s">
        <v>2478</v>
      </c>
      <c r="E1410" s="81" t="s">
        <v>2476</v>
      </c>
      <c r="F1410" s="104" t="s">
        <v>2480</v>
      </c>
      <c r="G1410" s="119">
        <v>2795</v>
      </c>
      <c r="H1410" s="81">
        <v>17.809999999999999</v>
      </c>
      <c r="K1410"/>
      <c r="L1410"/>
      <c r="M1410"/>
    </row>
    <row r="1411" spans="1:13" x14ac:dyDescent="0.3">
      <c r="A1411" s="102">
        <v>60626</v>
      </c>
      <c r="B1411" s="82"/>
      <c r="C1411" s="82"/>
      <c r="D1411" s="81" t="s">
        <v>2478</v>
      </c>
      <c r="E1411" s="81" t="s">
        <v>2476</v>
      </c>
      <c r="F1411" s="104" t="s">
        <v>2481</v>
      </c>
      <c r="G1411" s="119">
        <v>3901</v>
      </c>
      <c r="H1411" s="81">
        <v>29.42</v>
      </c>
      <c r="K1411"/>
      <c r="L1411"/>
      <c r="M1411"/>
    </row>
    <row r="1412" spans="1:13" x14ac:dyDescent="0.3">
      <c r="A1412" s="102">
        <v>60628</v>
      </c>
      <c r="B1412" s="82"/>
      <c r="C1412" s="82"/>
      <c r="D1412" s="81" t="s">
        <v>2478</v>
      </c>
      <c r="E1412" s="81" t="s">
        <v>2476</v>
      </c>
      <c r="F1412" s="104" t="s">
        <v>2482</v>
      </c>
      <c r="G1412" s="119">
        <v>2770</v>
      </c>
      <c r="H1412" s="81">
        <v>14.88</v>
      </c>
      <c r="K1412"/>
      <c r="L1412"/>
      <c r="M1412"/>
    </row>
    <row r="1413" spans="1:13" x14ac:dyDescent="0.3">
      <c r="A1413" s="102">
        <v>60642</v>
      </c>
      <c r="B1413" s="82"/>
      <c r="C1413" s="82"/>
      <c r="D1413" s="81" t="s">
        <v>2478</v>
      </c>
      <c r="E1413" s="81" t="s">
        <v>2476</v>
      </c>
      <c r="F1413" s="104" t="s">
        <v>2483</v>
      </c>
      <c r="G1413" s="119">
        <v>2123</v>
      </c>
      <c r="H1413" s="81">
        <v>21.55</v>
      </c>
      <c r="K1413"/>
      <c r="L1413"/>
      <c r="M1413"/>
    </row>
    <row r="1414" spans="1:13" x14ac:dyDescent="0.3">
      <c r="A1414" s="102">
        <v>60645</v>
      </c>
      <c r="B1414" s="82"/>
      <c r="C1414" s="82"/>
      <c r="D1414" s="81" t="s">
        <v>2478</v>
      </c>
      <c r="E1414" s="81" t="s">
        <v>2476</v>
      </c>
      <c r="F1414" s="104" t="s">
        <v>2484</v>
      </c>
      <c r="G1414" s="119">
        <v>3292</v>
      </c>
      <c r="H1414" s="81">
        <v>60.34</v>
      </c>
      <c r="K1414"/>
      <c r="L1414"/>
      <c r="M1414"/>
    </row>
    <row r="1415" spans="1:13" x14ac:dyDescent="0.3">
      <c r="A1415" s="102">
        <v>60646</v>
      </c>
      <c r="B1415" s="82"/>
      <c r="C1415" s="82"/>
      <c r="D1415" s="81" t="s">
        <v>2478</v>
      </c>
      <c r="E1415" s="81" t="s">
        <v>2476</v>
      </c>
      <c r="F1415" s="104" t="s">
        <v>2485</v>
      </c>
      <c r="G1415" s="119">
        <v>2977</v>
      </c>
      <c r="H1415" s="81">
        <v>25.83</v>
      </c>
      <c r="K1415"/>
      <c r="L1415"/>
      <c r="M1415"/>
    </row>
    <row r="1416" spans="1:13" x14ac:dyDescent="0.3">
      <c r="A1416" s="102">
        <v>60653</v>
      </c>
      <c r="B1416" s="82"/>
      <c r="C1416" s="82"/>
      <c r="D1416" s="81" t="s">
        <v>2478</v>
      </c>
      <c r="E1416" s="81" t="s">
        <v>2476</v>
      </c>
      <c r="F1416" s="104" t="s">
        <v>2486</v>
      </c>
      <c r="G1416" s="119">
        <v>4618</v>
      </c>
      <c r="H1416" s="81">
        <v>28.08</v>
      </c>
      <c r="K1416"/>
      <c r="L1416"/>
      <c r="M1416"/>
    </row>
    <row r="1417" spans="1:13" x14ac:dyDescent="0.3">
      <c r="A1417" s="102">
        <v>60654</v>
      </c>
      <c r="B1417" s="82"/>
      <c r="C1417" s="82"/>
      <c r="D1417" s="81" t="s">
        <v>2478</v>
      </c>
      <c r="E1417" s="81" t="s">
        <v>2476</v>
      </c>
      <c r="F1417" s="104" t="s">
        <v>2487</v>
      </c>
      <c r="G1417" s="119">
        <v>2729</v>
      </c>
      <c r="H1417" s="81">
        <v>18.989999999999998</v>
      </c>
      <c r="K1417"/>
      <c r="L1417"/>
      <c r="M1417"/>
    </row>
    <row r="1418" spans="1:13" x14ac:dyDescent="0.3">
      <c r="A1418" s="102">
        <v>60661</v>
      </c>
      <c r="B1418" s="82"/>
      <c r="C1418" s="82"/>
      <c r="D1418" s="81" t="s">
        <v>2478</v>
      </c>
      <c r="E1418" s="81" t="s">
        <v>2476</v>
      </c>
      <c r="F1418" s="104" t="s">
        <v>2488</v>
      </c>
      <c r="G1418" s="119">
        <v>6909</v>
      </c>
      <c r="H1418" s="81">
        <v>49.36</v>
      </c>
      <c r="K1418"/>
      <c r="L1418"/>
      <c r="M1418"/>
    </row>
    <row r="1419" spans="1:13" x14ac:dyDescent="0.3">
      <c r="A1419" s="102">
        <v>60666</v>
      </c>
      <c r="B1419" s="82"/>
      <c r="C1419" s="82"/>
      <c r="D1419" s="81" t="s">
        <v>2478</v>
      </c>
      <c r="E1419" s="81" t="s">
        <v>2476</v>
      </c>
      <c r="F1419" s="104" t="s">
        <v>2489</v>
      </c>
      <c r="G1419" s="119">
        <v>2664</v>
      </c>
      <c r="H1419" s="81">
        <v>27.35</v>
      </c>
      <c r="K1419"/>
      <c r="L1419"/>
      <c r="M1419"/>
    </row>
    <row r="1420" spans="1:13" x14ac:dyDescent="0.3">
      <c r="A1420" s="102">
        <v>60668</v>
      </c>
      <c r="B1420" s="82"/>
      <c r="C1420" s="82"/>
      <c r="D1420" s="81" t="s">
        <v>2478</v>
      </c>
      <c r="E1420" s="81" t="s">
        <v>2476</v>
      </c>
      <c r="F1420" s="104" t="s">
        <v>2490</v>
      </c>
      <c r="G1420" s="119">
        <v>3731</v>
      </c>
      <c r="H1420" s="81">
        <v>41.71</v>
      </c>
      <c r="K1420"/>
      <c r="L1420"/>
      <c r="M1420"/>
    </row>
    <row r="1421" spans="1:13" x14ac:dyDescent="0.3">
      <c r="A1421" s="102">
        <v>61746</v>
      </c>
      <c r="B1421" s="82"/>
      <c r="C1421" s="82"/>
      <c r="D1421" s="81" t="s">
        <v>2478</v>
      </c>
      <c r="E1421" s="81" t="s">
        <v>2476</v>
      </c>
      <c r="F1421" s="104" t="s">
        <v>2492</v>
      </c>
      <c r="G1421" s="119">
        <v>4135</v>
      </c>
      <c r="H1421" s="81">
        <v>43.02</v>
      </c>
      <c r="K1421"/>
      <c r="L1421"/>
      <c r="M1421"/>
    </row>
    <row r="1422" spans="1:13" x14ac:dyDescent="0.3">
      <c r="A1422" s="102">
        <v>61708</v>
      </c>
      <c r="B1422" s="82"/>
      <c r="C1422" s="82"/>
      <c r="D1422" s="81" t="s">
        <v>2493</v>
      </c>
      <c r="E1422" s="81" t="s">
        <v>2491</v>
      </c>
      <c r="F1422" s="104" t="s">
        <v>2494</v>
      </c>
      <c r="G1422" s="119">
        <v>1529</v>
      </c>
      <c r="H1422" s="81">
        <v>61.57</v>
      </c>
      <c r="K1422"/>
      <c r="L1422"/>
      <c r="M1422"/>
    </row>
    <row r="1423" spans="1:13" x14ac:dyDescent="0.3">
      <c r="A1423" s="102">
        <v>61728</v>
      </c>
      <c r="B1423" s="82"/>
      <c r="C1423" s="82"/>
      <c r="D1423" s="81" t="s">
        <v>2493</v>
      </c>
      <c r="E1423" s="81" t="s">
        <v>2491</v>
      </c>
      <c r="F1423" s="104" t="s">
        <v>2495</v>
      </c>
      <c r="G1423" s="119">
        <v>677</v>
      </c>
      <c r="H1423" s="81">
        <v>14.72</v>
      </c>
      <c r="K1423"/>
      <c r="L1423"/>
      <c r="M1423"/>
    </row>
    <row r="1424" spans="1:13" x14ac:dyDescent="0.3">
      <c r="A1424" s="102">
        <v>61741</v>
      </c>
      <c r="B1424" s="82"/>
      <c r="C1424" s="82"/>
      <c r="D1424" s="81" t="s">
        <v>2493</v>
      </c>
      <c r="E1424" s="81" t="s">
        <v>2491</v>
      </c>
      <c r="F1424" s="104" t="s">
        <v>2496</v>
      </c>
      <c r="G1424" s="119">
        <v>1091</v>
      </c>
      <c r="H1424" s="81">
        <v>28.8</v>
      </c>
      <c r="K1424"/>
      <c r="L1424"/>
      <c r="M1424"/>
    </row>
    <row r="1425" spans="1:13" x14ac:dyDescent="0.3">
      <c r="A1425" s="102">
        <v>61743</v>
      </c>
      <c r="B1425" s="82"/>
      <c r="C1425" s="82"/>
      <c r="D1425" s="81" t="s">
        <v>2493</v>
      </c>
      <c r="E1425" s="81" t="s">
        <v>2491</v>
      </c>
      <c r="F1425" s="104" t="s">
        <v>2497</v>
      </c>
      <c r="G1425" s="119">
        <v>708</v>
      </c>
      <c r="H1425" s="81">
        <v>78.53</v>
      </c>
      <c r="K1425"/>
      <c r="L1425"/>
      <c r="M1425"/>
    </row>
    <row r="1426" spans="1:13" x14ac:dyDescent="0.3">
      <c r="A1426" s="102">
        <v>61744</v>
      </c>
      <c r="B1426" s="82"/>
      <c r="C1426" s="82"/>
      <c r="D1426" s="81" t="s">
        <v>2493</v>
      </c>
      <c r="E1426" s="81" t="s">
        <v>2491</v>
      </c>
      <c r="F1426" s="104" t="s">
        <v>2498</v>
      </c>
      <c r="G1426" s="119">
        <v>625</v>
      </c>
      <c r="H1426" s="81">
        <v>19.3</v>
      </c>
      <c r="K1426"/>
      <c r="L1426"/>
      <c r="M1426"/>
    </row>
    <row r="1427" spans="1:13" x14ac:dyDescent="0.3">
      <c r="A1427" s="102">
        <v>61750</v>
      </c>
      <c r="B1427" s="82"/>
      <c r="C1427" s="82"/>
      <c r="D1427" s="81" t="s">
        <v>2493</v>
      </c>
      <c r="E1427" s="81" t="s">
        <v>2491</v>
      </c>
      <c r="F1427" s="104" t="s">
        <v>2499</v>
      </c>
      <c r="G1427" s="119">
        <v>1910</v>
      </c>
      <c r="H1427" s="81">
        <v>42.23</v>
      </c>
      <c r="K1427"/>
      <c r="L1427"/>
      <c r="M1427"/>
    </row>
    <row r="1428" spans="1:13" x14ac:dyDescent="0.3">
      <c r="A1428" s="102">
        <v>61757</v>
      </c>
      <c r="B1428" s="82"/>
      <c r="C1428" s="82"/>
      <c r="D1428" s="81" t="s">
        <v>2493</v>
      </c>
      <c r="E1428" s="81" t="s">
        <v>2491</v>
      </c>
      <c r="F1428" s="104" t="s">
        <v>2500</v>
      </c>
      <c r="G1428" s="119">
        <v>4943</v>
      </c>
      <c r="H1428" s="81">
        <v>89.78</v>
      </c>
      <c r="K1428"/>
      <c r="L1428"/>
      <c r="M1428"/>
    </row>
    <row r="1429" spans="1:13" x14ac:dyDescent="0.3">
      <c r="A1429" s="102">
        <v>62242</v>
      </c>
      <c r="B1429" s="82"/>
      <c r="C1429" s="82"/>
      <c r="D1429" s="81" t="s">
        <v>2493</v>
      </c>
      <c r="E1429" s="81" t="s">
        <v>2491</v>
      </c>
      <c r="F1429" s="104" t="s">
        <v>2501</v>
      </c>
      <c r="G1429" s="119">
        <v>1038</v>
      </c>
      <c r="H1429" s="81">
        <v>30.3</v>
      </c>
      <c r="K1429"/>
      <c r="L1429"/>
      <c r="M1429"/>
    </row>
    <row r="1430" spans="1:13" x14ac:dyDescent="0.3">
      <c r="A1430" s="102">
        <v>62262</v>
      </c>
      <c r="B1430" s="82"/>
      <c r="C1430" s="82"/>
      <c r="D1430" s="81" t="s">
        <v>2493</v>
      </c>
      <c r="E1430" s="81" t="s">
        <v>2491</v>
      </c>
      <c r="F1430" s="104" t="s">
        <v>2502</v>
      </c>
      <c r="G1430" s="119">
        <v>1400</v>
      </c>
      <c r="H1430" s="81">
        <v>35.68</v>
      </c>
      <c r="K1430"/>
      <c r="L1430"/>
      <c r="M1430"/>
    </row>
    <row r="1431" spans="1:13" x14ac:dyDescent="0.3">
      <c r="A1431" s="102">
        <v>62278</v>
      </c>
      <c r="B1431" s="82"/>
      <c r="C1431" s="82"/>
      <c r="D1431" s="81" t="s">
        <v>2493</v>
      </c>
      <c r="E1431" s="81" t="s">
        <v>2491</v>
      </c>
      <c r="F1431" s="104" t="s">
        <v>2503</v>
      </c>
      <c r="G1431" s="119">
        <v>4657</v>
      </c>
      <c r="H1431" s="81">
        <v>81.27</v>
      </c>
      <c r="K1431"/>
      <c r="L1431"/>
      <c r="M1431"/>
    </row>
    <row r="1432" spans="1:13" x14ac:dyDescent="0.3">
      <c r="A1432" s="102">
        <v>62279</v>
      </c>
      <c r="B1432" s="82"/>
      <c r="C1432" s="82"/>
      <c r="D1432" s="81" t="s">
        <v>2493</v>
      </c>
      <c r="E1432" s="81" t="s">
        <v>2491</v>
      </c>
      <c r="F1432" s="104" t="s">
        <v>2505</v>
      </c>
      <c r="G1432" s="119">
        <v>1460</v>
      </c>
      <c r="H1432" s="81">
        <v>53.97</v>
      </c>
      <c r="K1432"/>
      <c r="L1432"/>
      <c r="M1432"/>
    </row>
    <row r="1433" spans="1:13" x14ac:dyDescent="0.3">
      <c r="A1433" s="102">
        <v>61701</v>
      </c>
      <c r="B1433" s="82"/>
      <c r="C1433" s="82"/>
      <c r="D1433" s="81" t="s">
        <v>2506</v>
      </c>
      <c r="E1433" s="81" t="s">
        <v>2504</v>
      </c>
      <c r="F1433" s="104" t="s">
        <v>2507</v>
      </c>
      <c r="G1433" s="119">
        <v>2255</v>
      </c>
      <c r="H1433" s="81">
        <v>14.15</v>
      </c>
      <c r="K1433"/>
      <c r="L1433"/>
      <c r="M1433"/>
    </row>
    <row r="1434" spans="1:13" x14ac:dyDescent="0.3">
      <c r="A1434" s="102">
        <v>61711</v>
      </c>
      <c r="B1434" s="82"/>
      <c r="C1434" s="82"/>
      <c r="D1434" s="81" t="s">
        <v>2506</v>
      </c>
      <c r="E1434" s="81" t="s">
        <v>2504</v>
      </c>
      <c r="F1434" s="104" t="s">
        <v>2508</v>
      </c>
      <c r="G1434" s="119">
        <v>887</v>
      </c>
      <c r="H1434" s="81">
        <v>33.92</v>
      </c>
      <c r="K1434"/>
      <c r="L1434"/>
      <c r="M1434"/>
    </row>
    <row r="1435" spans="1:13" x14ac:dyDescent="0.3">
      <c r="A1435" s="102">
        <v>61719</v>
      </c>
      <c r="B1435" s="82"/>
      <c r="C1435" s="82"/>
      <c r="D1435" s="81" t="s">
        <v>2506</v>
      </c>
      <c r="E1435" s="81" t="s">
        <v>2504</v>
      </c>
      <c r="F1435" s="104" t="s">
        <v>2509</v>
      </c>
      <c r="G1435" s="119">
        <v>2298</v>
      </c>
      <c r="H1435" s="81">
        <v>15.25</v>
      </c>
      <c r="K1435"/>
      <c r="L1435"/>
      <c r="M1435"/>
    </row>
    <row r="1436" spans="1:13" x14ac:dyDescent="0.3">
      <c r="A1436" s="102">
        <v>61727</v>
      </c>
      <c r="B1436" s="82"/>
      <c r="C1436" s="82"/>
      <c r="D1436" s="81" t="s">
        <v>2506</v>
      </c>
      <c r="E1436" s="81" t="s">
        <v>2504</v>
      </c>
      <c r="F1436" s="104" t="s">
        <v>2510</v>
      </c>
      <c r="G1436" s="119">
        <v>2506</v>
      </c>
      <c r="H1436" s="81">
        <v>12.81</v>
      </c>
      <c r="K1436"/>
      <c r="L1436"/>
      <c r="M1436"/>
    </row>
    <row r="1437" spans="1:13" x14ac:dyDescent="0.3">
      <c r="A1437" s="102">
        <v>61729</v>
      </c>
      <c r="B1437" s="82"/>
      <c r="C1437" s="82"/>
      <c r="D1437" s="81" t="s">
        <v>2506</v>
      </c>
      <c r="E1437" s="81" t="s">
        <v>2504</v>
      </c>
      <c r="F1437" s="104" t="s">
        <v>2511</v>
      </c>
      <c r="G1437" s="119">
        <v>2118</v>
      </c>
      <c r="H1437" s="81">
        <v>21.02</v>
      </c>
      <c r="K1437"/>
      <c r="L1437"/>
      <c r="M1437"/>
    </row>
    <row r="1438" spans="1:13" x14ac:dyDescent="0.3">
      <c r="A1438" s="102">
        <v>61730</v>
      </c>
      <c r="B1438" s="82"/>
      <c r="C1438" s="82"/>
      <c r="D1438" s="81" t="s">
        <v>2506</v>
      </c>
      <c r="E1438" s="81" t="s">
        <v>2504</v>
      </c>
      <c r="F1438" s="104" t="s">
        <v>2512</v>
      </c>
      <c r="G1438" s="119">
        <v>2207</v>
      </c>
      <c r="H1438" s="81">
        <v>17.47</v>
      </c>
      <c r="K1438"/>
      <c r="L1438"/>
      <c r="M1438"/>
    </row>
    <row r="1439" spans="1:13" x14ac:dyDescent="0.3">
      <c r="A1439" s="102">
        <v>61731</v>
      </c>
      <c r="B1439" s="82"/>
      <c r="C1439" s="82"/>
      <c r="D1439" s="81" t="s">
        <v>2506</v>
      </c>
      <c r="E1439" s="81" t="s">
        <v>2504</v>
      </c>
      <c r="F1439" s="104" t="s">
        <v>2513</v>
      </c>
      <c r="G1439" s="119">
        <v>1345</v>
      </c>
      <c r="H1439" s="81">
        <v>20.78</v>
      </c>
      <c r="K1439"/>
      <c r="L1439"/>
      <c r="M1439"/>
    </row>
    <row r="1440" spans="1:13" x14ac:dyDescent="0.3">
      <c r="A1440" s="102">
        <v>61740</v>
      </c>
      <c r="B1440" s="82"/>
      <c r="C1440" s="82"/>
      <c r="D1440" s="81" t="s">
        <v>2506</v>
      </c>
      <c r="E1440" s="81" t="s">
        <v>2504</v>
      </c>
      <c r="F1440" s="104" t="s">
        <v>2514</v>
      </c>
      <c r="G1440" s="119">
        <v>2048</v>
      </c>
      <c r="H1440" s="81">
        <v>24.76</v>
      </c>
      <c r="K1440"/>
      <c r="L1440"/>
      <c r="M1440"/>
    </row>
    <row r="1441" spans="1:13" x14ac:dyDescent="0.3">
      <c r="A1441" s="102">
        <v>61745</v>
      </c>
      <c r="B1441" s="82"/>
      <c r="C1441" s="82"/>
      <c r="D1441" s="81" t="s">
        <v>2506</v>
      </c>
      <c r="E1441" s="81" t="s">
        <v>2504</v>
      </c>
      <c r="F1441" s="104" t="s">
        <v>2515</v>
      </c>
      <c r="G1441" s="119">
        <v>1068</v>
      </c>
      <c r="H1441" s="81">
        <v>40.380000000000003</v>
      </c>
      <c r="K1441"/>
      <c r="L1441"/>
      <c r="M1441"/>
    </row>
    <row r="1442" spans="1:13" x14ac:dyDescent="0.3">
      <c r="A1442" s="102">
        <v>61751</v>
      </c>
      <c r="B1442" s="82"/>
      <c r="C1442" s="82"/>
      <c r="D1442" s="81" t="s">
        <v>2506</v>
      </c>
      <c r="E1442" s="81" t="s">
        <v>2504</v>
      </c>
      <c r="F1442" s="104" t="s">
        <v>2516</v>
      </c>
      <c r="G1442" s="119">
        <v>2465</v>
      </c>
      <c r="H1442" s="81">
        <v>33.43</v>
      </c>
      <c r="K1442"/>
      <c r="L1442"/>
      <c r="M1442"/>
    </row>
    <row r="1443" spans="1:13" x14ac:dyDescent="0.3">
      <c r="A1443" s="102">
        <v>61758</v>
      </c>
      <c r="B1443" s="82"/>
      <c r="C1443" s="82"/>
      <c r="D1443" s="81" t="s">
        <v>2506</v>
      </c>
      <c r="E1443" s="81" t="s">
        <v>2504</v>
      </c>
      <c r="F1443" s="104" t="s">
        <v>2517</v>
      </c>
      <c r="G1443" s="119">
        <v>1797</v>
      </c>
      <c r="H1443" s="81">
        <v>66.52</v>
      </c>
      <c r="K1443"/>
      <c r="L1443"/>
      <c r="M1443"/>
    </row>
    <row r="1444" spans="1:13" x14ac:dyDescent="0.3">
      <c r="A1444" s="102">
        <v>61760</v>
      </c>
      <c r="B1444" s="82"/>
      <c r="C1444" s="82"/>
      <c r="D1444" s="81" t="s">
        <v>2506</v>
      </c>
      <c r="E1444" s="81" t="s">
        <v>2504</v>
      </c>
      <c r="F1444" s="104" t="s">
        <v>2518</v>
      </c>
      <c r="G1444" s="119">
        <v>11031</v>
      </c>
      <c r="H1444" s="81">
        <v>38.659999999999997</v>
      </c>
      <c r="K1444"/>
      <c r="L1444"/>
      <c r="M1444"/>
    </row>
    <row r="1445" spans="1:13" x14ac:dyDescent="0.3">
      <c r="A1445" s="102">
        <v>61761</v>
      </c>
      <c r="B1445" s="82"/>
      <c r="C1445" s="82"/>
      <c r="D1445" s="81" t="s">
        <v>2506</v>
      </c>
      <c r="E1445" s="81" t="s">
        <v>2504</v>
      </c>
      <c r="F1445" s="104" t="s">
        <v>2519</v>
      </c>
      <c r="G1445" s="119">
        <v>1621</v>
      </c>
      <c r="H1445" s="81">
        <v>27.8</v>
      </c>
      <c r="K1445"/>
      <c r="L1445"/>
      <c r="M1445"/>
    </row>
    <row r="1446" spans="1:13" x14ac:dyDescent="0.3">
      <c r="A1446" s="102">
        <v>61763</v>
      </c>
      <c r="B1446" s="82"/>
      <c r="C1446" s="82"/>
      <c r="D1446" s="81" t="s">
        <v>2506</v>
      </c>
      <c r="E1446" s="81" t="s">
        <v>2504</v>
      </c>
      <c r="F1446" s="104" t="s">
        <v>2520</v>
      </c>
      <c r="G1446" s="119">
        <v>4419</v>
      </c>
      <c r="H1446" s="81">
        <v>80.23</v>
      </c>
      <c r="K1446"/>
      <c r="L1446"/>
      <c r="M1446"/>
    </row>
    <row r="1447" spans="1:13" x14ac:dyDescent="0.3">
      <c r="A1447" s="102">
        <v>61765</v>
      </c>
      <c r="B1447" s="82"/>
      <c r="C1447" s="82"/>
      <c r="D1447" s="81" t="s">
        <v>2506</v>
      </c>
      <c r="E1447" s="81" t="s">
        <v>2504</v>
      </c>
      <c r="F1447" s="104" t="s">
        <v>2521</v>
      </c>
      <c r="G1447" s="119">
        <v>5408</v>
      </c>
      <c r="H1447" s="81">
        <v>41.08</v>
      </c>
      <c r="K1447"/>
      <c r="L1447"/>
      <c r="M1447"/>
    </row>
    <row r="1448" spans="1:13" x14ac:dyDescent="0.3">
      <c r="A1448" s="102">
        <v>61766</v>
      </c>
      <c r="B1448" s="82"/>
      <c r="C1448" s="82"/>
      <c r="D1448" s="81" t="s">
        <v>2506</v>
      </c>
      <c r="E1448" s="81" t="s">
        <v>2504</v>
      </c>
      <c r="F1448" s="104" t="s">
        <v>2522</v>
      </c>
      <c r="G1448" s="119">
        <v>11765</v>
      </c>
      <c r="H1448" s="81">
        <v>17.48</v>
      </c>
      <c r="K1448"/>
      <c r="L1448"/>
      <c r="M1448"/>
    </row>
    <row r="1449" spans="1:13" x14ac:dyDescent="0.3">
      <c r="A1449" s="102">
        <v>62105</v>
      </c>
      <c r="B1449" s="82"/>
      <c r="C1449" s="82"/>
      <c r="D1449" s="81" t="s">
        <v>2506</v>
      </c>
      <c r="E1449" s="81" t="s">
        <v>2504</v>
      </c>
      <c r="F1449" s="104" t="s">
        <v>2523</v>
      </c>
      <c r="G1449" s="119">
        <v>1634</v>
      </c>
      <c r="H1449" s="81">
        <v>62.4</v>
      </c>
      <c r="K1449"/>
      <c r="L1449"/>
      <c r="M1449"/>
    </row>
    <row r="1450" spans="1:13" x14ac:dyDescent="0.3">
      <c r="A1450" s="102">
        <v>62125</v>
      </c>
      <c r="B1450" s="82"/>
      <c r="C1450" s="82"/>
      <c r="D1450" s="81" t="s">
        <v>2506</v>
      </c>
      <c r="E1450" s="81" t="s">
        <v>2504</v>
      </c>
      <c r="F1450" s="104" t="s">
        <v>2525</v>
      </c>
      <c r="G1450" s="119">
        <v>2406</v>
      </c>
      <c r="H1450" s="81">
        <v>86.01</v>
      </c>
      <c r="K1450"/>
      <c r="L1450"/>
      <c r="M1450"/>
    </row>
    <row r="1451" spans="1:13" x14ac:dyDescent="0.3">
      <c r="A1451" s="102">
        <v>61205</v>
      </c>
      <c r="B1451" s="82"/>
      <c r="C1451" s="82"/>
      <c r="D1451" s="81" t="s">
        <v>2526</v>
      </c>
      <c r="E1451" s="81" t="s">
        <v>2524</v>
      </c>
      <c r="F1451" s="104" t="s">
        <v>2527</v>
      </c>
      <c r="G1451" s="119">
        <v>812</v>
      </c>
      <c r="H1451" s="81">
        <v>43.05</v>
      </c>
      <c r="K1451"/>
      <c r="L1451"/>
      <c r="M1451"/>
    </row>
    <row r="1452" spans="1:13" x14ac:dyDescent="0.3">
      <c r="A1452" s="102">
        <v>61206</v>
      </c>
      <c r="B1452" s="82"/>
      <c r="C1452" s="82"/>
      <c r="D1452" s="81" t="s">
        <v>2526</v>
      </c>
      <c r="E1452" s="81" t="s">
        <v>2524</v>
      </c>
      <c r="F1452" s="104" t="s">
        <v>2528</v>
      </c>
      <c r="G1452" s="119">
        <v>1233</v>
      </c>
      <c r="H1452" s="81">
        <v>34.159999999999997</v>
      </c>
      <c r="K1452"/>
      <c r="L1452"/>
      <c r="M1452"/>
    </row>
    <row r="1453" spans="1:13" x14ac:dyDescent="0.3">
      <c r="A1453" s="102">
        <v>61222</v>
      </c>
      <c r="B1453" s="82"/>
      <c r="C1453" s="82"/>
      <c r="D1453" s="81" t="s">
        <v>2526</v>
      </c>
      <c r="E1453" s="81" t="s">
        <v>2524</v>
      </c>
      <c r="F1453" s="104" t="s">
        <v>2529</v>
      </c>
      <c r="G1453" s="119">
        <v>1712</v>
      </c>
      <c r="H1453" s="81">
        <v>37.25</v>
      </c>
      <c r="K1453"/>
      <c r="L1453"/>
      <c r="M1453"/>
    </row>
    <row r="1454" spans="1:13" x14ac:dyDescent="0.3">
      <c r="A1454" s="102">
        <v>61243</v>
      </c>
      <c r="B1454" s="82"/>
      <c r="C1454" s="82"/>
      <c r="D1454" s="81" t="s">
        <v>2526</v>
      </c>
      <c r="E1454" s="81" t="s">
        <v>2524</v>
      </c>
      <c r="F1454" s="104" t="s">
        <v>2530</v>
      </c>
      <c r="G1454" s="119">
        <v>1539</v>
      </c>
      <c r="H1454" s="81">
        <v>16.75</v>
      </c>
      <c r="K1454"/>
      <c r="L1454"/>
      <c r="M1454"/>
    </row>
    <row r="1455" spans="1:13" x14ac:dyDescent="0.3">
      <c r="A1455" s="102">
        <v>61247</v>
      </c>
      <c r="B1455" s="82"/>
      <c r="C1455" s="82"/>
      <c r="D1455" s="81" t="s">
        <v>2526</v>
      </c>
      <c r="E1455" s="81" t="s">
        <v>2524</v>
      </c>
      <c r="F1455" s="104" t="s">
        <v>2531</v>
      </c>
      <c r="G1455" s="119">
        <v>3354</v>
      </c>
      <c r="H1455" s="81">
        <v>45.33</v>
      </c>
      <c r="K1455"/>
      <c r="L1455"/>
      <c r="M1455"/>
    </row>
    <row r="1456" spans="1:13" x14ac:dyDescent="0.3">
      <c r="A1456" s="102">
        <v>61253</v>
      </c>
      <c r="B1456" s="82"/>
      <c r="C1456" s="82"/>
      <c r="D1456" s="81" t="s">
        <v>2526</v>
      </c>
      <c r="E1456" s="81" t="s">
        <v>2524</v>
      </c>
      <c r="F1456" s="104" t="s">
        <v>2532</v>
      </c>
      <c r="G1456" s="119">
        <v>4961</v>
      </c>
      <c r="H1456" s="81">
        <v>299.85000000000002</v>
      </c>
      <c r="K1456"/>
      <c r="L1456"/>
      <c r="M1456"/>
    </row>
    <row r="1457" spans="1:13" x14ac:dyDescent="0.3">
      <c r="A1457" s="102">
        <v>61259</v>
      </c>
      <c r="B1457" s="82"/>
      <c r="C1457" s="82"/>
      <c r="D1457" s="81" t="s">
        <v>2526</v>
      </c>
      <c r="E1457" s="81" t="s">
        <v>2524</v>
      </c>
      <c r="F1457" s="104" t="s">
        <v>2533</v>
      </c>
      <c r="G1457" s="119">
        <v>8222</v>
      </c>
      <c r="H1457" s="81">
        <v>91.73</v>
      </c>
      <c r="K1457"/>
      <c r="L1457"/>
      <c r="M1457"/>
    </row>
    <row r="1458" spans="1:13" x14ac:dyDescent="0.3">
      <c r="A1458" s="102">
        <v>61263</v>
      </c>
      <c r="B1458" s="82"/>
      <c r="C1458" s="82"/>
      <c r="D1458" s="81" t="s">
        <v>2526</v>
      </c>
      <c r="E1458" s="81" t="s">
        <v>2524</v>
      </c>
      <c r="F1458" s="104" t="s">
        <v>2534</v>
      </c>
      <c r="G1458" s="119">
        <v>5105</v>
      </c>
      <c r="H1458" s="81">
        <v>205.33</v>
      </c>
      <c r="K1458"/>
      <c r="L1458"/>
      <c r="M1458"/>
    </row>
    <row r="1459" spans="1:13" x14ac:dyDescent="0.3">
      <c r="A1459" s="102">
        <v>61264</v>
      </c>
      <c r="B1459" s="82"/>
      <c r="C1459" s="82"/>
      <c r="D1459" s="81" t="s">
        <v>2526</v>
      </c>
      <c r="E1459" s="81" t="s">
        <v>2524</v>
      </c>
      <c r="F1459" s="104" t="s">
        <v>2536</v>
      </c>
      <c r="G1459" s="119">
        <v>1789</v>
      </c>
      <c r="H1459" s="81">
        <v>129.79</v>
      </c>
      <c r="K1459"/>
      <c r="L1459"/>
      <c r="M1459"/>
    </row>
    <row r="1460" spans="1:13" x14ac:dyDescent="0.3">
      <c r="A1460" s="102">
        <v>62202</v>
      </c>
      <c r="B1460" s="82"/>
      <c r="C1460" s="82"/>
      <c r="D1460" s="81" t="s">
        <v>2537</v>
      </c>
      <c r="E1460" s="81" t="s">
        <v>2535</v>
      </c>
      <c r="F1460" s="104" t="s">
        <v>2538</v>
      </c>
      <c r="G1460" s="119">
        <v>1635</v>
      </c>
      <c r="H1460" s="81">
        <v>37.36</v>
      </c>
      <c r="K1460"/>
      <c r="L1460"/>
      <c r="M1460"/>
    </row>
    <row r="1461" spans="1:13" x14ac:dyDescent="0.3">
      <c r="A1461" s="102">
        <v>62205</v>
      </c>
      <c r="B1461" s="82"/>
      <c r="C1461" s="82"/>
      <c r="D1461" s="81" t="s">
        <v>2537</v>
      </c>
      <c r="E1461" s="81" t="s">
        <v>2535</v>
      </c>
      <c r="F1461" s="104" t="s">
        <v>2539</v>
      </c>
      <c r="G1461" s="119">
        <v>2162</v>
      </c>
      <c r="H1461" s="81">
        <v>26.41</v>
      </c>
      <c r="K1461"/>
      <c r="L1461"/>
      <c r="M1461"/>
    </row>
    <row r="1462" spans="1:13" x14ac:dyDescent="0.3">
      <c r="A1462" s="102">
        <v>62206</v>
      </c>
      <c r="B1462" s="82"/>
      <c r="C1462" s="82"/>
      <c r="D1462" s="81" t="s">
        <v>2537</v>
      </c>
      <c r="E1462" s="81" t="s">
        <v>2535</v>
      </c>
      <c r="F1462" s="104" t="s">
        <v>2540</v>
      </c>
      <c r="G1462" s="119">
        <v>1053</v>
      </c>
      <c r="H1462" s="81">
        <v>19.989999999999998</v>
      </c>
      <c r="K1462"/>
      <c r="L1462"/>
      <c r="M1462"/>
    </row>
    <row r="1463" spans="1:13" x14ac:dyDescent="0.3">
      <c r="A1463" s="102">
        <v>62211</v>
      </c>
      <c r="B1463" s="82"/>
      <c r="C1463" s="82"/>
      <c r="D1463" s="81" t="s">
        <v>2537</v>
      </c>
      <c r="E1463" s="81" t="s">
        <v>2535</v>
      </c>
      <c r="F1463" s="104" t="s">
        <v>2541</v>
      </c>
      <c r="G1463" s="119">
        <v>2619</v>
      </c>
      <c r="H1463" s="81">
        <v>25.87</v>
      </c>
      <c r="K1463"/>
      <c r="L1463"/>
      <c r="M1463"/>
    </row>
    <row r="1464" spans="1:13" x14ac:dyDescent="0.3">
      <c r="A1464" s="102">
        <v>62226</v>
      </c>
      <c r="B1464" s="82"/>
      <c r="C1464" s="82"/>
      <c r="D1464" s="81" t="s">
        <v>2537</v>
      </c>
      <c r="E1464" s="81" t="s">
        <v>2535</v>
      </c>
      <c r="F1464" s="104" t="s">
        <v>2542</v>
      </c>
      <c r="G1464" s="119">
        <v>1453</v>
      </c>
      <c r="H1464" s="81">
        <v>15.61</v>
      </c>
      <c r="K1464"/>
      <c r="L1464"/>
      <c r="M1464"/>
    </row>
    <row r="1465" spans="1:13" x14ac:dyDescent="0.3">
      <c r="A1465" s="102">
        <v>62233</v>
      </c>
      <c r="B1465" s="82"/>
      <c r="C1465" s="82"/>
      <c r="D1465" s="81" t="s">
        <v>2537</v>
      </c>
      <c r="E1465" s="81" t="s">
        <v>2535</v>
      </c>
      <c r="F1465" s="104" t="s">
        <v>2543</v>
      </c>
      <c r="G1465" s="119">
        <v>3142</v>
      </c>
      <c r="H1465" s="81">
        <v>59.09</v>
      </c>
      <c r="K1465"/>
      <c r="L1465"/>
      <c r="M1465"/>
    </row>
    <row r="1466" spans="1:13" x14ac:dyDescent="0.3">
      <c r="A1466" s="102">
        <v>62244</v>
      </c>
      <c r="B1466" s="82"/>
      <c r="C1466" s="82"/>
      <c r="D1466" s="81" t="s">
        <v>2537</v>
      </c>
      <c r="E1466" s="81" t="s">
        <v>2535</v>
      </c>
      <c r="F1466" s="104" t="s">
        <v>2544</v>
      </c>
      <c r="G1466" s="119">
        <v>2178</v>
      </c>
      <c r="H1466" s="81">
        <v>23.56</v>
      </c>
      <c r="K1466"/>
      <c r="L1466"/>
      <c r="M1466"/>
    </row>
    <row r="1467" spans="1:13" x14ac:dyDescent="0.3">
      <c r="A1467" s="102">
        <v>62245</v>
      </c>
      <c r="B1467" s="82"/>
      <c r="C1467" s="82"/>
      <c r="D1467" s="81" t="s">
        <v>2537</v>
      </c>
      <c r="E1467" s="81" t="s">
        <v>2535</v>
      </c>
      <c r="F1467" s="104" t="s">
        <v>2545</v>
      </c>
      <c r="G1467" s="119">
        <v>1436</v>
      </c>
      <c r="H1467" s="81">
        <v>48.54</v>
      </c>
      <c r="K1467"/>
      <c r="L1467"/>
      <c r="M1467"/>
    </row>
    <row r="1468" spans="1:13" x14ac:dyDescent="0.3">
      <c r="A1468" s="102">
        <v>62247</v>
      </c>
      <c r="B1468" s="82"/>
      <c r="C1468" s="82"/>
      <c r="D1468" s="81" t="s">
        <v>2537</v>
      </c>
      <c r="E1468" s="81" t="s">
        <v>2535</v>
      </c>
      <c r="F1468" s="104" t="s">
        <v>2546</v>
      </c>
      <c r="G1468" s="119">
        <v>1347</v>
      </c>
      <c r="H1468" s="81">
        <v>32.369999999999997</v>
      </c>
      <c r="K1468"/>
      <c r="L1468"/>
      <c r="M1468"/>
    </row>
    <row r="1469" spans="1:13" x14ac:dyDescent="0.3">
      <c r="A1469" s="102">
        <v>62264</v>
      </c>
      <c r="B1469" s="82"/>
      <c r="C1469" s="82"/>
      <c r="D1469" s="81" t="s">
        <v>2537</v>
      </c>
      <c r="E1469" s="81" t="s">
        <v>2535</v>
      </c>
      <c r="F1469" s="104" t="s">
        <v>2547</v>
      </c>
      <c r="G1469" s="119">
        <v>3883</v>
      </c>
      <c r="H1469" s="81">
        <v>48.09</v>
      </c>
      <c r="K1469"/>
      <c r="L1469"/>
      <c r="M1469"/>
    </row>
    <row r="1470" spans="1:13" x14ac:dyDescent="0.3">
      <c r="A1470" s="102">
        <v>62265</v>
      </c>
      <c r="B1470" s="82"/>
      <c r="C1470" s="82"/>
      <c r="D1470" s="81" t="s">
        <v>2537</v>
      </c>
      <c r="E1470" s="81" t="s">
        <v>2535</v>
      </c>
      <c r="F1470" s="104" t="s">
        <v>2548</v>
      </c>
      <c r="G1470" s="119">
        <v>2008</v>
      </c>
      <c r="H1470" s="81">
        <v>24.15</v>
      </c>
      <c r="K1470"/>
      <c r="L1470"/>
      <c r="M1470"/>
    </row>
    <row r="1471" spans="1:13" x14ac:dyDescent="0.3">
      <c r="A1471" s="102">
        <v>62267</v>
      </c>
      <c r="B1471" s="82"/>
      <c r="C1471" s="82"/>
      <c r="D1471" s="81" t="s">
        <v>2537</v>
      </c>
      <c r="E1471" s="81" t="s">
        <v>2535</v>
      </c>
      <c r="F1471" s="104" t="s">
        <v>2549</v>
      </c>
      <c r="G1471" s="119">
        <v>8673</v>
      </c>
      <c r="H1471" s="81">
        <v>50.42</v>
      </c>
      <c r="K1471"/>
      <c r="L1471"/>
      <c r="M1471"/>
    </row>
    <row r="1472" spans="1:13" x14ac:dyDescent="0.3">
      <c r="A1472" s="102">
        <v>62269</v>
      </c>
      <c r="B1472" s="82"/>
      <c r="C1472" s="82"/>
      <c r="D1472" s="81" t="s">
        <v>2537</v>
      </c>
      <c r="E1472" s="81" t="s">
        <v>2535</v>
      </c>
      <c r="F1472" s="104" t="s">
        <v>2550</v>
      </c>
      <c r="G1472" s="119">
        <v>2091</v>
      </c>
      <c r="H1472" s="81">
        <v>38.42</v>
      </c>
      <c r="K1472"/>
      <c r="L1472"/>
      <c r="M1472"/>
    </row>
    <row r="1473" spans="1:13" x14ac:dyDescent="0.3">
      <c r="A1473" s="102">
        <v>62273</v>
      </c>
      <c r="B1473" s="82"/>
      <c r="C1473" s="82"/>
      <c r="D1473" s="81" t="s">
        <v>2537</v>
      </c>
      <c r="E1473" s="81" t="s">
        <v>2535</v>
      </c>
      <c r="F1473" s="104" t="s">
        <v>2551</v>
      </c>
      <c r="G1473" s="119">
        <v>1819</v>
      </c>
      <c r="H1473" s="81">
        <v>25.01</v>
      </c>
      <c r="K1473"/>
      <c r="L1473"/>
      <c r="M1473"/>
    </row>
    <row r="1474" spans="1:13" x14ac:dyDescent="0.3">
      <c r="A1474" s="102">
        <v>62274</v>
      </c>
      <c r="B1474" s="82"/>
      <c r="C1474" s="82"/>
      <c r="D1474" s="81" t="s">
        <v>2537</v>
      </c>
      <c r="E1474" s="81" t="s">
        <v>2535</v>
      </c>
      <c r="F1474" s="104" t="s">
        <v>2552</v>
      </c>
      <c r="G1474" s="119">
        <v>1480</v>
      </c>
      <c r="H1474" s="81">
        <v>17.86</v>
      </c>
      <c r="K1474"/>
      <c r="L1474"/>
      <c r="M1474"/>
    </row>
    <row r="1475" spans="1:13" x14ac:dyDescent="0.3">
      <c r="A1475" s="102">
        <v>62277</v>
      </c>
      <c r="B1475" s="82"/>
      <c r="C1475" s="82"/>
      <c r="D1475" s="81" t="s">
        <v>2537</v>
      </c>
      <c r="E1475" s="81" t="s">
        <v>2535</v>
      </c>
      <c r="F1475" s="104" t="s">
        <v>2554</v>
      </c>
      <c r="G1475" s="119">
        <v>2650</v>
      </c>
      <c r="H1475" s="81">
        <v>31.51</v>
      </c>
      <c r="K1475"/>
      <c r="L1475"/>
      <c r="M1475"/>
    </row>
    <row r="1476" spans="1:13" x14ac:dyDescent="0.3">
      <c r="A1476" s="102">
        <v>61001</v>
      </c>
      <c r="B1476" s="82"/>
      <c r="C1476" s="82"/>
      <c r="D1476" s="81" t="s">
        <v>2555</v>
      </c>
      <c r="E1476" s="81" t="s">
        <v>2553</v>
      </c>
      <c r="F1476" s="104" t="s">
        <v>2556</v>
      </c>
      <c r="G1476" s="119">
        <v>1560</v>
      </c>
      <c r="H1476" s="81">
        <v>20.51</v>
      </c>
      <c r="K1476"/>
      <c r="L1476"/>
      <c r="M1476"/>
    </row>
    <row r="1477" spans="1:13" x14ac:dyDescent="0.3">
      <c r="A1477" s="102">
        <v>61002</v>
      </c>
      <c r="B1477" s="82"/>
      <c r="C1477" s="82"/>
      <c r="D1477" s="81" t="s">
        <v>2555</v>
      </c>
      <c r="E1477" s="81" t="s">
        <v>2553</v>
      </c>
      <c r="F1477" s="104" t="s">
        <v>2557</v>
      </c>
      <c r="G1477" s="119">
        <v>981</v>
      </c>
      <c r="H1477" s="81">
        <v>4.1900000000000004</v>
      </c>
      <c r="K1477"/>
      <c r="L1477"/>
      <c r="M1477"/>
    </row>
    <row r="1478" spans="1:13" x14ac:dyDescent="0.3">
      <c r="A1478" s="102">
        <v>61007</v>
      </c>
      <c r="B1478" s="82"/>
      <c r="C1478" s="82"/>
      <c r="D1478" s="81" t="s">
        <v>2555</v>
      </c>
      <c r="E1478" s="81" t="s">
        <v>2553</v>
      </c>
      <c r="F1478" s="104" t="s">
        <v>2558</v>
      </c>
      <c r="G1478" s="119">
        <v>1397</v>
      </c>
      <c r="H1478" s="81">
        <v>14.23</v>
      </c>
      <c r="K1478"/>
      <c r="L1478"/>
      <c r="M1478"/>
    </row>
    <row r="1479" spans="1:13" x14ac:dyDescent="0.3">
      <c r="A1479" s="102">
        <v>61008</v>
      </c>
      <c r="B1479" s="82"/>
      <c r="C1479" s="82"/>
      <c r="D1479" s="81" t="s">
        <v>2555</v>
      </c>
      <c r="E1479" s="81" t="s">
        <v>2553</v>
      </c>
      <c r="F1479" s="104" t="s">
        <v>2559</v>
      </c>
      <c r="G1479" s="119">
        <v>1247</v>
      </c>
      <c r="H1479" s="81">
        <v>19.86</v>
      </c>
      <c r="K1479"/>
      <c r="L1479"/>
      <c r="M1479"/>
    </row>
    <row r="1480" spans="1:13" x14ac:dyDescent="0.3">
      <c r="A1480" s="102">
        <v>61012</v>
      </c>
      <c r="B1480" s="82"/>
      <c r="C1480" s="82"/>
      <c r="D1480" s="81" t="s">
        <v>2555</v>
      </c>
      <c r="E1480" s="81" t="s">
        <v>2553</v>
      </c>
      <c r="F1480" s="104" t="s">
        <v>2560</v>
      </c>
      <c r="G1480" s="119">
        <v>2596</v>
      </c>
      <c r="H1480" s="81">
        <v>12.14</v>
      </c>
      <c r="K1480"/>
      <c r="L1480"/>
      <c r="M1480"/>
    </row>
    <row r="1481" spans="1:13" x14ac:dyDescent="0.3">
      <c r="A1481" s="102">
        <v>61013</v>
      </c>
      <c r="B1481" s="82"/>
      <c r="C1481" s="82"/>
      <c r="D1481" s="81" t="s">
        <v>2555</v>
      </c>
      <c r="E1481" s="81" t="s">
        <v>2553</v>
      </c>
      <c r="F1481" s="104" t="s">
        <v>2561</v>
      </c>
      <c r="G1481" s="119">
        <v>2272</v>
      </c>
      <c r="H1481" s="81">
        <v>27.72</v>
      </c>
      <c r="K1481"/>
      <c r="L1481"/>
      <c r="M1481"/>
    </row>
    <row r="1482" spans="1:13" x14ac:dyDescent="0.3">
      <c r="A1482" s="102">
        <v>61016</v>
      </c>
      <c r="B1482" s="82"/>
      <c r="C1482" s="82"/>
      <c r="D1482" s="81" t="s">
        <v>2555</v>
      </c>
      <c r="E1482" s="81" t="s">
        <v>2553</v>
      </c>
      <c r="F1482" s="104" t="s">
        <v>2562</v>
      </c>
      <c r="G1482" s="119">
        <v>1987</v>
      </c>
      <c r="H1482" s="81">
        <v>18.510000000000002</v>
      </c>
      <c r="K1482"/>
      <c r="L1482"/>
      <c r="M1482"/>
    </row>
    <row r="1483" spans="1:13" x14ac:dyDescent="0.3">
      <c r="A1483" s="102">
        <v>61017</v>
      </c>
      <c r="B1483" s="82"/>
      <c r="C1483" s="82"/>
      <c r="D1483" s="81" t="s">
        <v>2555</v>
      </c>
      <c r="E1483" s="81" t="s">
        <v>2553</v>
      </c>
      <c r="F1483" s="104" t="s">
        <v>2563</v>
      </c>
      <c r="G1483" s="119">
        <v>1508</v>
      </c>
      <c r="H1483" s="81">
        <v>17.7</v>
      </c>
      <c r="K1483"/>
      <c r="L1483"/>
      <c r="M1483"/>
    </row>
    <row r="1484" spans="1:13" x14ac:dyDescent="0.3">
      <c r="A1484" s="102">
        <v>61019</v>
      </c>
      <c r="B1484" s="82"/>
      <c r="C1484" s="82"/>
      <c r="D1484" s="81" t="s">
        <v>2555</v>
      </c>
      <c r="E1484" s="81" t="s">
        <v>2553</v>
      </c>
      <c r="F1484" s="104" t="s">
        <v>2564</v>
      </c>
      <c r="G1484" s="119">
        <v>1216</v>
      </c>
      <c r="H1484" s="81">
        <v>16.350000000000001</v>
      </c>
      <c r="K1484"/>
      <c r="L1484"/>
      <c r="M1484"/>
    </row>
    <row r="1485" spans="1:13" x14ac:dyDescent="0.3">
      <c r="A1485" s="102">
        <v>61020</v>
      </c>
      <c r="B1485" s="82"/>
      <c r="C1485" s="82"/>
      <c r="D1485" s="81" t="s">
        <v>2555</v>
      </c>
      <c r="E1485" s="81" t="s">
        <v>2553</v>
      </c>
      <c r="F1485" s="104" t="s">
        <v>2565</v>
      </c>
      <c r="G1485" s="119">
        <v>1354</v>
      </c>
      <c r="H1485" s="81">
        <v>15.67</v>
      </c>
      <c r="K1485"/>
      <c r="L1485"/>
      <c r="M1485"/>
    </row>
    <row r="1486" spans="1:13" x14ac:dyDescent="0.3">
      <c r="A1486" s="102">
        <v>61021</v>
      </c>
      <c r="B1486" s="82"/>
      <c r="C1486" s="82"/>
      <c r="D1486" s="81" t="s">
        <v>2555</v>
      </c>
      <c r="E1486" s="81" t="s">
        <v>2553</v>
      </c>
      <c r="F1486" s="104" t="s">
        <v>2566</v>
      </c>
      <c r="G1486" s="119">
        <v>2204</v>
      </c>
      <c r="H1486" s="81">
        <v>7.6</v>
      </c>
      <c r="K1486"/>
      <c r="L1486"/>
      <c r="M1486"/>
    </row>
    <row r="1487" spans="1:13" x14ac:dyDescent="0.3">
      <c r="A1487" s="102">
        <v>61024</v>
      </c>
      <c r="B1487" s="82"/>
      <c r="C1487" s="82"/>
      <c r="D1487" s="81" t="s">
        <v>2555</v>
      </c>
      <c r="E1487" s="81" t="s">
        <v>2553</v>
      </c>
      <c r="F1487" s="104" t="s">
        <v>2567</v>
      </c>
      <c r="G1487" s="119">
        <v>2044</v>
      </c>
      <c r="H1487" s="81">
        <v>35.97</v>
      </c>
      <c r="K1487"/>
      <c r="L1487"/>
      <c r="M1487"/>
    </row>
    <row r="1488" spans="1:13" x14ac:dyDescent="0.3">
      <c r="A1488" s="102">
        <v>61027</v>
      </c>
      <c r="B1488" s="82"/>
      <c r="C1488" s="82"/>
      <c r="D1488" s="81" t="s">
        <v>2555</v>
      </c>
      <c r="E1488" s="81" t="s">
        <v>2553</v>
      </c>
      <c r="F1488" s="104" t="s">
        <v>2568</v>
      </c>
      <c r="G1488" s="119">
        <v>1501</v>
      </c>
      <c r="H1488" s="81">
        <v>20.76</v>
      </c>
      <c r="K1488"/>
      <c r="L1488"/>
      <c r="M1488"/>
    </row>
    <row r="1489" spans="1:13" x14ac:dyDescent="0.3">
      <c r="A1489" s="102">
        <v>61030</v>
      </c>
      <c r="B1489" s="82"/>
      <c r="C1489" s="82"/>
      <c r="D1489" s="81" t="s">
        <v>2555</v>
      </c>
      <c r="E1489" s="81" t="s">
        <v>2553</v>
      </c>
      <c r="F1489" s="104" t="s">
        <v>2569</v>
      </c>
      <c r="G1489" s="119">
        <v>1716</v>
      </c>
      <c r="H1489" s="81">
        <v>20.63</v>
      </c>
      <c r="K1489"/>
      <c r="L1489"/>
      <c r="M1489"/>
    </row>
    <row r="1490" spans="1:13" x14ac:dyDescent="0.3">
      <c r="A1490" s="102">
        <v>61032</v>
      </c>
      <c r="B1490" s="82"/>
      <c r="C1490" s="82"/>
      <c r="D1490" s="81" t="s">
        <v>2555</v>
      </c>
      <c r="E1490" s="81" t="s">
        <v>2553</v>
      </c>
      <c r="F1490" s="104" t="s">
        <v>2570</v>
      </c>
      <c r="G1490" s="119">
        <v>2002</v>
      </c>
      <c r="H1490" s="81">
        <v>27.02</v>
      </c>
      <c r="K1490"/>
      <c r="L1490"/>
      <c r="M1490"/>
    </row>
    <row r="1491" spans="1:13" x14ac:dyDescent="0.3">
      <c r="A1491" s="102">
        <v>61033</v>
      </c>
      <c r="B1491" s="82"/>
      <c r="C1491" s="82"/>
      <c r="D1491" s="81" t="s">
        <v>2555</v>
      </c>
      <c r="E1491" s="81" t="s">
        <v>2553</v>
      </c>
      <c r="F1491" s="104" t="s">
        <v>2571</v>
      </c>
      <c r="G1491" s="119">
        <v>2344</v>
      </c>
      <c r="H1491" s="81">
        <v>26.16</v>
      </c>
      <c r="K1491"/>
      <c r="L1491"/>
      <c r="M1491"/>
    </row>
    <row r="1492" spans="1:13" x14ac:dyDescent="0.3">
      <c r="A1492" s="102">
        <v>61043</v>
      </c>
      <c r="B1492" s="82"/>
      <c r="C1492" s="82"/>
      <c r="D1492" s="81" t="s">
        <v>2555</v>
      </c>
      <c r="E1492" s="81" t="s">
        <v>2553</v>
      </c>
      <c r="F1492" s="104" t="s">
        <v>2572</v>
      </c>
      <c r="G1492" s="119">
        <v>3427</v>
      </c>
      <c r="H1492" s="81">
        <v>15.02</v>
      </c>
      <c r="K1492"/>
      <c r="L1492"/>
      <c r="M1492"/>
    </row>
    <row r="1493" spans="1:13" x14ac:dyDescent="0.3">
      <c r="A1493" s="102">
        <v>61045</v>
      </c>
      <c r="B1493" s="82"/>
      <c r="C1493" s="82"/>
      <c r="D1493" s="81" t="s">
        <v>2555</v>
      </c>
      <c r="E1493" s="81" t="s">
        <v>2553</v>
      </c>
      <c r="F1493" s="104" t="s">
        <v>2573</v>
      </c>
      <c r="G1493" s="119">
        <v>6334</v>
      </c>
      <c r="H1493" s="81">
        <v>13.02</v>
      </c>
      <c r="K1493"/>
      <c r="L1493"/>
      <c r="M1493"/>
    </row>
    <row r="1494" spans="1:13" x14ac:dyDescent="0.3">
      <c r="A1494" s="102">
        <v>61049</v>
      </c>
      <c r="B1494" s="82"/>
      <c r="C1494" s="82"/>
      <c r="D1494" s="81" t="s">
        <v>2555</v>
      </c>
      <c r="E1494" s="81" t="s">
        <v>2553</v>
      </c>
      <c r="F1494" s="104" t="s">
        <v>2574</v>
      </c>
      <c r="G1494" s="119">
        <v>2497</v>
      </c>
      <c r="H1494" s="81">
        <v>20.309999999999999</v>
      </c>
      <c r="K1494"/>
      <c r="L1494"/>
      <c r="M1494"/>
    </row>
    <row r="1495" spans="1:13" x14ac:dyDescent="0.3">
      <c r="A1495" s="102">
        <v>61050</v>
      </c>
      <c r="B1495" s="82"/>
      <c r="C1495" s="82"/>
      <c r="D1495" s="81" t="s">
        <v>2555</v>
      </c>
      <c r="E1495" s="81" t="s">
        <v>2553</v>
      </c>
      <c r="F1495" s="104" t="s">
        <v>2575</v>
      </c>
      <c r="G1495" s="119">
        <v>3215</v>
      </c>
      <c r="H1495" s="81">
        <v>36.869999999999997</v>
      </c>
      <c r="K1495"/>
      <c r="L1495"/>
      <c r="M1495"/>
    </row>
    <row r="1496" spans="1:13" x14ac:dyDescent="0.3">
      <c r="A1496" s="102">
        <v>61051</v>
      </c>
      <c r="B1496" s="82"/>
      <c r="C1496" s="82"/>
      <c r="D1496" s="81" t="s">
        <v>2555</v>
      </c>
      <c r="E1496" s="81" t="s">
        <v>2553</v>
      </c>
      <c r="F1496" s="104" t="s">
        <v>2576</v>
      </c>
      <c r="G1496" s="119">
        <v>2781</v>
      </c>
      <c r="H1496" s="81">
        <v>21.91</v>
      </c>
      <c r="K1496"/>
      <c r="L1496"/>
      <c r="M1496"/>
    </row>
    <row r="1497" spans="1:13" x14ac:dyDescent="0.3">
      <c r="A1497" s="102">
        <v>61052</v>
      </c>
      <c r="B1497" s="82"/>
      <c r="C1497" s="82"/>
      <c r="D1497" s="81" t="s">
        <v>2555</v>
      </c>
      <c r="E1497" s="81" t="s">
        <v>2553</v>
      </c>
      <c r="F1497" s="104" t="s">
        <v>2577</v>
      </c>
      <c r="G1497" s="119">
        <v>2826</v>
      </c>
      <c r="H1497" s="81">
        <v>26.38</v>
      </c>
      <c r="K1497"/>
      <c r="L1497"/>
      <c r="M1497"/>
    </row>
    <row r="1498" spans="1:13" x14ac:dyDescent="0.3">
      <c r="A1498" s="102">
        <v>61053</v>
      </c>
      <c r="B1498" s="82"/>
      <c r="C1498" s="82"/>
      <c r="D1498" s="81" t="s">
        <v>2555</v>
      </c>
      <c r="E1498" s="81" t="s">
        <v>2553</v>
      </c>
      <c r="F1498" s="104" t="s">
        <v>2578</v>
      </c>
      <c r="G1498" s="119">
        <v>12472</v>
      </c>
      <c r="H1498" s="81">
        <v>23.54</v>
      </c>
      <c r="K1498"/>
      <c r="L1498"/>
      <c r="M1498"/>
    </row>
    <row r="1499" spans="1:13" x14ac:dyDescent="0.3">
      <c r="A1499" s="102">
        <v>61054</v>
      </c>
      <c r="B1499" s="82"/>
      <c r="C1499" s="82"/>
      <c r="D1499" s="81" t="s">
        <v>2555</v>
      </c>
      <c r="E1499" s="81" t="s">
        <v>2553</v>
      </c>
      <c r="F1499" s="104" t="s">
        <v>2579</v>
      </c>
      <c r="G1499" s="119">
        <v>3632</v>
      </c>
      <c r="H1499" s="81">
        <v>75.75</v>
      </c>
      <c r="K1499"/>
      <c r="L1499"/>
      <c r="M1499"/>
    </row>
    <row r="1500" spans="1:13" x14ac:dyDescent="0.3">
      <c r="A1500" s="102">
        <v>61055</v>
      </c>
      <c r="B1500" s="82"/>
      <c r="C1500" s="82"/>
      <c r="D1500" s="81" t="s">
        <v>2555</v>
      </c>
      <c r="E1500" s="81" t="s">
        <v>2553</v>
      </c>
      <c r="F1500" s="104" t="s">
        <v>2580</v>
      </c>
      <c r="G1500" s="119">
        <v>1581</v>
      </c>
      <c r="H1500" s="81">
        <v>13.86</v>
      </c>
      <c r="K1500"/>
      <c r="L1500"/>
      <c r="M1500"/>
    </row>
    <row r="1501" spans="1:13" x14ac:dyDescent="0.3">
      <c r="A1501" s="102">
        <v>61057</v>
      </c>
      <c r="B1501" s="82"/>
      <c r="C1501" s="82"/>
      <c r="D1501" s="81" t="s">
        <v>2555</v>
      </c>
      <c r="E1501" s="81" t="s">
        <v>2553</v>
      </c>
      <c r="F1501" s="104" t="s">
        <v>2581</v>
      </c>
      <c r="G1501" s="119">
        <v>2295</v>
      </c>
      <c r="H1501" s="81">
        <v>40.21</v>
      </c>
      <c r="K1501"/>
      <c r="L1501"/>
      <c r="M1501"/>
    </row>
    <row r="1502" spans="1:13" x14ac:dyDescent="0.3">
      <c r="A1502" s="102">
        <v>61059</v>
      </c>
      <c r="B1502" s="82"/>
      <c r="C1502" s="82"/>
      <c r="D1502" s="81" t="s">
        <v>2555</v>
      </c>
      <c r="E1502" s="81" t="s">
        <v>2553</v>
      </c>
      <c r="F1502" s="104" t="s">
        <v>2582</v>
      </c>
      <c r="G1502" s="119">
        <v>5525</v>
      </c>
      <c r="H1502" s="81">
        <v>37.53</v>
      </c>
      <c r="K1502"/>
      <c r="L1502"/>
      <c r="M1502"/>
    </row>
    <row r="1503" spans="1:13" x14ac:dyDescent="0.3">
      <c r="A1503" s="102">
        <v>61060</v>
      </c>
      <c r="B1503" s="82"/>
      <c r="C1503" s="82"/>
      <c r="D1503" s="81" t="s">
        <v>2555</v>
      </c>
      <c r="E1503" s="81" t="s">
        <v>2553</v>
      </c>
      <c r="F1503" s="104" t="s">
        <v>3029</v>
      </c>
      <c r="G1503" s="119">
        <v>4380</v>
      </c>
      <c r="H1503" s="81">
        <v>74</v>
      </c>
      <c r="K1503"/>
      <c r="L1503"/>
      <c r="M1503"/>
    </row>
    <row r="1504" spans="1:13" x14ac:dyDescent="0.3">
      <c r="A1504" s="102">
        <v>61061</v>
      </c>
      <c r="B1504" s="82"/>
      <c r="C1504" s="82"/>
      <c r="D1504" s="81" t="s">
        <v>2555</v>
      </c>
      <c r="E1504" s="81" t="s">
        <v>2553</v>
      </c>
      <c r="F1504" s="104" t="s">
        <v>2584</v>
      </c>
      <c r="G1504" s="119">
        <v>6354</v>
      </c>
      <c r="H1504" s="81">
        <v>47.75</v>
      </c>
      <c r="K1504"/>
      <c r="L1504"/>
      <c r="M1504"/>
    </row>
    <row r="1505" spans="1:13" x14ac:dyDescent="0.3">
      <c r="A1505" s="102">
        <v>60305</v>
      </c>
      <c r="B1505" s="82"/>
      <c r="C1505" s="82"/>
      <c r="D1505" s="81" t="s">
        <v>2585</v>
      </c>
      <c r="E1505" s="81" t="s">
        <v>2583</v>
      </c>
      <c r="F1505" s="104" t="s">
        <v>2586</v>
      </c>
      <c r="G1505" s="119">
        <v>2997</v>
      </c>
      <c r="H1505" s="81">
        <v>15.58</v>
      </c>
      <c r="K1505"/>
      <c r="L1505"/>
      <c r="M1505"/>
    </row>
    <row r="1506" spans="1:13" x14ac:dyDescent="0.3">
      <c r="A1506" s="102">
        <v>60318</v>
      </c>
      <c r="B1506" s="82"/>
      <c r="C1506" s="82"/>
      <c r="D1506" s="81" t="s">
        <v>2585</v>
      </c>
      <c r="E1506" s="81" t="s">
        <v>2583</v>
      </c>
      <c r="F1506" s="104" t="s">
        <v>2587</v>
      </c>
      <c r="G1506" s="119">
        <v>3574</v>
      </c>
      <c r="H1506" s="81">
        <v>19.87</v>
      </c>
      <c r="K1506"/>
      <c r="L1506"/>
      <c r="M1506"/>
    </row>
    <row r="1507" spans="1:13" x14ac:dyDescent="0.3">
      <c r="A1507" s="102">
        <v>60323</v>
      </c>
      <c r="B1507" s="82"/>
      <c r="C1507" s="82"/>
      <c r="D1507" s="81" t="s">
        <v>2585</v>
      </c>
      <c r="E1507" s="81" t="s">
        <v>2583</v>
      </c>
      <c r="F1507" s="104" t="s">
        <v>2588</v>
      </c>
      <c r="G1507" s="119">
        <v>1620</v>
      </c>
      <c r="H1507" s="81">
        <v>6.16</v>
      </c>
      <c r="K1507"/>
      <c r="L1507"/>
      <c r="M1507"/>
    </row>
    <row r="1508" spans="1:13" x14ac:dyDescent="0.3">
      <c r="A1508" s="102">
        <v>60324</v>
      </c>
      <c r="B1508" s="82"/>
      <c r="C1508" s="82"/>
      <c r="D1508" s="81" t="s">
        <v>2585</v>
      </c>
      <c r="E1508" s="81" t="s">
        <v>2583</v>
      </c>
      <c r="F1508" s="104" t="s">
        <v>2589</v>
      </c>
      <c r="G1508" s="119">
        <v>1820</v>
      </c>
      <c r="H1508" s="81">
        <v>18.23</v>
      </c>
      <c r="K1508"/>
      <c r="L1508"/>
      <c r="M1508"/>
    </row>
    <row r="1509" spans="1:13" x14ac:dyDescent="0.3">
      <c r="A1509" s="102">
        <v>60326</v>
      </c>
      <c r="B1509" s="82"/>
      <c r="C1509" s="82"/>
      <c r="D1509" s="81" t="s">
        <v>2585</v>
      </c>
      <c r="E1509" s="81" t="s">
        <v>2583</v>
      </c>
      <c r="F1509" s="104" t="s">
        <v>2590</v>
      </c>
      <c r="G1509" s="119">
        <v>1658</v>
      </c>
      <c r="H1509" s="81">
        <v>13.3</v>
      </c>
      <c r="K1509"/>
      <c r="L1509"/>
      <c r="M1509"/>
    </row>
    <row r="1510" spans="1:13" x14ac:dyDescent="0.3">
      <c r="A1510" s="102">
        <v>60329</v>
      </c>
      <c r="B1510" s="82"/>
      <c r="C1510" s="82"/>
      <c r="D1510" s="81" t="s">
        <v>2585</v>
      </c>
      <c r="E1510" s="81" t="s">
        <v>2583</v>
      </c>
      <c r="F1510" s="104" t="s">
        <v>2591</v>
      </c>
      <c r="G1510" s="119">
        <v>1258</v>
      </c>
      <c r="H1510" s="81">
        <v>10.98</v>
      </c>
      <c r="K1510"/>
      <c r="L1510"/>
      <c r="M1510"/>
    </row>
    <row r="1511" spans="1:13" x14ac:dyDescent="0.3">
      <c r="A1511" s="102">
        <v>60341</v>
      </c>
      <c r="B1511" s="82"/>
      <c r="C1511" s="82"/>
      <c r="D1511" s="81" t="s">
        <v>2585</v>
      </c>
      <c r="E1511" s="81" t="s">
        <v>2583</v>
      </c>
      <c r="F1511" s="104" t="s">
        <v>2592</v>
      </c>
      <c r="G1511" s="119">
        <v>1645</v>
      </c>
      <c r="H1511" s="81">
        <v>17.97</v>
      </c>
      <c r="K1511"/>
      <c r="L1511"/>
      <c r="M1511"/>
    </row>
    <row r="1512" spans="1:13" x14ac:dyDescent="0.3">
      <c r="A1512" s="102">
        <v>60344</v>
      </c>
      <c r="B1512" s="82"/>
      <c r="C1512" s="82"/>
      <c r="D1512" s="81" t="s">
        <v>2585</v>
      </c>
      <c r="E1512" s="81" t="s">
        <v>2583</v>
      </c>
      <c r="F1512" s="104" t="s">
        <v>2593</v>
      </c>
      <c r="G1512" s="119">
        <v>11649</v>
      </c>
      <c r="H1512" s="81">
        <v>179.1</v>
      </c>
      <c r="K1512"/>
      <c r="L1512"/>
      <c r="M1512"/>
    </row>
    <row r="1513" spans="1:13" x14ac:dyDescent="0.3">
      <c r="A1513" s="102">
        <v>60345</v>
      </c>
      <c r="B1513" s="82"/>
      <c r="C1513" s="82"/>
      <c r="D1513" s="81" t="s">
        <v>2585</v>
      </c>
      <c r="E1513" s="81" t="s">
        <v>2583</v>
      </c>
      <c r="F1513" s="104" t="s">
        <v>2594</v>
      </c>
      <c r="G1513" s="119">
        <v>6379</v>
      </c>
      <c r="H1513" s="81">
        <v>152.02000000000001</v>
      </c>
      <c r="K1513"/>
      <c r="L1513"/>
      <c r="M1513"/>
    </row>
    <row r="1514" spans="1:13" x14ac:dyDescent="0.3">
      <c r="A1514" s="102">
        <v>60346</v>
      </c>
      <c r="B1514" s="82"/>
      <c r="C1514" s="82"/>
      <c r="D1514" s="81" t="s">
        <v>2585</v>
      </c>
      <c r="E1514" s="81" t="s">
        <v>2583</v>
      </c>
      <c r="F1514" s="104" t="s">
        <v>2595</v>
      </c>
      <c r="G1514" s="119">
        <v>4119</v>
      </c>
      <c r="H1514" s="81">
        <v>48.78</v>
      </c>
      <c r="K1514"/>
      <c r="L1514"/>
      <c r="M1514"/>
    </row>
    <row r="1515" spans="1:13" x14ac:dyDescent="0.3">
      <c r="A1515" s="102">
        <v>60347</v>
      </c>
      <c r="B1515" s="82"/>
      <c r="C1515" s="82"/>
      <c r="D1515" s="81" t="s">
        <v>2585</v>
      </c>
      <c r="E1515" s="81" t="s">
        <v>2583</v>
      </c>
      <c r="F1515" s="104" t="s">
        <v>2596</v>
      </c>
      <c r="G1515" s="119">
        <v>3118</v>
      </c>
      <c r="H1515" s="81">
        <v>39.18</v>
      </c>
      <c r="K1515"/>
      <c r="L1515"/>
      <c r="M1515"/>
    </row>
    <row r="1516" spans="1:13" x14ac:dyDescent="0.3">
      <c r="A1516" s="102">
        <v>60348</v>
      </c>
      <c r="B1516" s="82"/>
      <c r="C1516" s="82"/>
      <c r="D1516" s="81" t="s">
        <v>2585</v>
      </c>
      <c r="E1516" s="81" t="s">
        <v>2583</v>
      </c>
      <c r="F1516" s="104" t="s">
        <v>2597</v>
      </c>
      <c r="G1516" s="119">
        <v>3580</v>
      </c>
      <c r="H1516" s="81">
        <v>49.24</v>
      </c>
      <c r="K1516"/>
      <c r="L1516"/>
      <c r="M1516"/>
    </row>
    <row r="1517" spans="1:13" x14ac:dyDescent="0.3">
      <c r="A1517" s="102">
        <v>60349</v>
      </c>
      <c r="B1517" s="82"/>
      <c r="C1517" s="82"/>
      <c r="D1517" s="81" t="s">
        <v>2585</v>
      </c>
      <c r="E1517" s="81" t="s">
        <v>2583</v>
      </c>
      <c r="F1517" s="104" t="s">
        <v>2598</v>
      </c>
      <c r="G1517" s="119">
        <v>4529</v>
      </c>
      <c r="H1517" s="81">
        <v>124.18</v>
      </c>
      <c r="K1517"/>
      <c r="L1517"/>
      <c r="M1517"/>
    </row>
    <row r="1518" spans="1:13" x14ac:dyDescent="0.3">
      <c r="A1518" s="102">
        <v>60350</v>
      </c>
      <c r="B1518" s="82"/>
      <c r="C1518" s="82"/>
      <c r="D1518" s="81" t="s">
        <v>2585</v>
      </c>
      <c r="E1518" s="81" t="s">
        <v>2583</v>
      </c>
      <c r="F1518" s="104" t="s">
        <v>2599</v>
      </c>
      <c r="G1518" s="119">
        <v>8703</v>
      </c>
      <c r="H1518" s="81">
        <v>92.83</v>
      </c>
      <c r="K1518"/>
      <c r="L1518"/>
      <c r="M1518"/>
    </row>
    <row r="1519" spans="1:13" x14ac:dyDescent="0.3">
      <c r="A1519" s="102">
        <v>60351</v>
      </c>
      <c r="B1519" s="82"/>
      <c r="C1519" s="82"/>
      <c r="D1519" s="81" t="s">
        <v>2585</v>
      </c>
      <c r="E1519" s="81" t="s">
        <v>2583</v>
      </c>
      <c r="F1519" s="104" t="s">
        <v>2601</v>
      </c>
      <c r="G1519" s="119">
        <v>4299</v>
      </c>
      <c r="H1519" s="81">
        <v>76.569999999999993</v>
      </c>
      <c r="K1519"/>
      <c r="L1519"/>
      <c r="M1519"/>
    </row>
    <row r="1520" spans="1:13" x14ac:dyDescent="0.3">
      <c r="A1520" s="102">
        <v>61101</v>
      </c>
      <c r="B1520" s="82"/>
      <c r="C1520" s="82"/>
      <c r="D1520" s="81" t="s">
        <v>2602</v>
      </c>
      <c r="E1520" s="81" t="s">
        <v>2600</v>
      </c>
      <c r="F1520" s="104" t="s">
        <v>2603</v>
      </c>
      <c r="G1520" s="119">
        <v>3764</v>
      </c>
      <c r="H1520" s="81">
        <v>124.46</v>
      </c>
      <c r="K1520"/>
      <c r="L1520"/>
      <c r="M1520"/>
    </row>
    <row r="1521" spans="1:13" x14ac:dyDescent="0.3">
      <c r="A1521" s="102">
        <v>61105</v>
      </c>
      <c r="B1521" s="82"/>
      <c r="C1521" s="82"/>
      <c r="D1521" s="81" t="s">
        <v>2602</v>
      </c>
      <c r="E1521" s="81" t="s">
        <v>2600</v>
      </c>
      <c r="F1521" s="104" t="s">
        <v>2604</v>
      </c>
      <c r="G1521" s="119">
        <v>964</v>
      </c>
      <c r="H1521" s="81">
        <v>67.260000000000005</v>
      </c>
      <c r="K1521"/>
      <c r="L1521"/>
      <c r="M1521"/>
    </row>
    <row r="1522" spans="1:13" x14ac:dyDescent="0.3">
      <c r="A1522" s="102">
        <v>61106</v>
      </c>
      <c r="B1522" s="82"/>
      <c r="C1522" s="82"/>
      <c r="D1522" s="81" t="s">
        <v>2602</v>
      </c>
      <c r="E1522" s="81" t="s">
        <v>2600</v>
      </c>
      <c r="F1522" s="104" t="s">
        <v>2605</v>
      </c>
      <c r="G1522" s="119">
        <v>1581</v>
      </c>
      <c r="H1522" s="81">
        <v>58.69</v>
      </c>
      <c r="K1522"/>
      <c r="L1522"/>
      <c r="M1522"/>
    </row>
    <row r="1523" spans="1:13" x14ac:dyDescent="0.3">
      <c r="A1523" s="102">
        <v>61108</v>
      </c>
      <c r="B1523" s="82"/>
      <c r="C1523" s="82"/>
      <c r="D1523" s="81" t="s">
        <v>2602</v>
      </c>
      <c r="E1523" s="81" t="s">
        <v>2600</v>
      </c>
      <c r="F1523" s="104" t="s">
        <v>2606</v>
      </c>
      <c r="G1523" s="119">
        <v>24279</v>
      </c>
      <c r="H1523" s="81">
        <v>107.73</v>
      </c>
      <c r="K1523"/>
      <c r="L1523"/>
      <c r="M1523"/>
    </row>
    <row r="1524" spans="1:13" x14ac:dyDescent="0.3">
      <c r="A1524" s="102">
        <v>61109</v>
      </c>
      <c r="B1524" s="82"/>
      <c r="C1524" s="82"/>
      <c r="D1524" s="81" t="s">
        <v>2602</v>
      </c>
      <c r="E1524" s="81" t="s">
        <v>2600</v>
      </c>
      <c r="F1524" s="104" t="s">
        <v>2607</v>
      </c>
      <c r="G1524" s="119">
        <v>1717</v>
      </c>
      <c r="H1524" s="81">
        <v>108.79</v>
      </c>
      <c r="K1524"/>
      <c r="L1524"/>
      <c r="M1524"/>
    </row>
    <row r="1525" spans="1:13" x14ac:dyDescent="0.3">
      <c r="A1525" s="102">
        <v>61110</v>
      </c>
      <c r="B1525" s="82"/>
      <c r="C1525" s="82"/>
      <c r="D1525" s="81" t="s">
        <v>2602</v>
      </c>
      <c r="E1525" s="81" t="s">
        <v>2600</v>
      </c>
      <c r="F1525" s="104" t="s">
        <v>2608</v>
      </c>
      <c r="G1525" s="119">
        <v>2357</v>
      </c>
      <c r="H1525" s="81">
        <v>15.13</v>
      </c>
      <c r="K1525"/>
      <c r="L1525"/>
      <c r="M1525"/>
    </row>
    <row r="1526" spans="1:13" x14ac:dyDescent="0.3">
      <c r="A1526" s="102">
        <v>61112</v>
      </c>
      <c r="B1526" s="82"/>
      <c r="C1526" s="82"/>
      <c r="D1526" s="81" t="s">
        <v>2602</v>
      </c>
      <c r="E1526" s="81" t="s">
        <v>2600</v>
      </c>
      <c r="F1526" s="104" t="s">
        <v>2609</v>
      </c>
      <c r="G1526" s="119">
        <v>510</v>
      </c>
      <c r="H1526" s="81">
        <v>82.44</v>
      </c>
      <c r="K1526"/>
      <c r="L1526"/>
      <c r="M1526"/>
    </row>
    <row r="1527" spans="1:13" x14ac:dyDescent="0.3">
      <c r="A1527" s="102">
        <v>61113</v>
      </c>
      <c r="B1527" s="82"/>
      <c r="C1527" s="82"/>
      <c r="D1527" s="81" t="s">
        <v>2602</v>
      </c>
      <c r="E1527" s="81" t="s">
        <v>2600</v>
      </c>
      <c r="F1527" s="104" t="s">
        <v>2610</v>
      </c>
      <c r="G1527" s="119">
        <v>3048</v>
      </c>
      <c r="H1527" s="81">
        <v>56.02</v>
      </c>
      <c r="K1527"/>
      <c r="L1527"/>
      <c r="M1527"/>
    </row>
    <row r="1528" spans="1:13" x14ac:dyDescent="0.3">
      <c r="A1528" s="102">
        <v>61114</v>
      </c>
      <c r="B1528" s="82"/>
      <c r="C1528" s="82"/>
      <c r="D1528" s="81" t="s">
        <v>2602</v>
      </c>
      <c r="E1528" s="81" t="s">
        <v>2600</v>
      </c>
      <c r="F1528" s="104" t="s">
        <v>2611</v>
      </c>
      <c r="G1528" s="119">
        <v>2338</v>
      </c>
      <c r="H1528" s="81">
        <v>27.3</v>
      </c>
      <c r="K1528"/>
      <c r="L1528"/>
      <c r="M1528"/>
    </row>
    <row r="1529" spans="1:13" x14ac:dyDescent="0.3">
      <c r="A1529" s="102">
        <v>61115</v>
      </c>
      <c r="B1529" s="82"/>
      <c r="C1529" s="82"/>
      <c r="D1529" s="81" t="s">
        <v>2602</v>
      </c>
      <c r="E1529" s="81" t="s">
        <v>2600</v>
      </c>
      <c r="F1529" s="104" t="s">
        <v>2612</v>
      </c>
      <c r="G1529" s="119">
        <v>1898</v>
      </c>
      <c r="H1529" s="81">
        <v>78.55</v>
      </c>
      <c r="K1529"/>
      <c r="L1529"/>
      <c r="M1529"/>
    </row>
    <row r="1530" spans="1:13" x14ac:dyDescent="0.3">
      <c r="A1530" s="102">
        <v>61116</v>
      </c>
      <c r="B1530" s="82"/>
      <c r="C1530" s="82"/>
      <c r="D1530" s="81" t="s">
        <v>2602</v>
      </c>
      <c r="E1530" s="81" t="s">
        <v>2600</v>
      </c>
      <c r="F1530" s="104" t="s">
        <v>2613</v>
      </c>
      <c r="G1530" s="119">
        <v>1408</v>
      </c>
      <c r="H1530" s="81">
        <v>12.49</v>
      </c>
      <c r="K1530"/>
      <c r="L1530"/>
      <c r="M1530"/>
    </row>
    <row r="1531" spans="1:13" x14ac:dyDescent="0.3">
      <c r="A1531" s="102">
        <v>61118</v>
      </c>
      <c r="B1531" s="82"/>
      <c r="C1531" s="82"/>
      <c r="D1531" s="81" t="s">
        <v>2602</v>
      </c>
      <c r="E1531" s="81" t="s">
        <v>2600</v>
      </c>
      <c r="F1531" s="104" t="s">
        <v>2614</v>
      </c>
      <c r="G1531" s="119">
        <v>977</v>
      </c>
      <c r="H1531" s="81">
        <v>27.87</v>
      </c>
      <c r="K1531"/>
      <c r="L1531"/>
      <c r="M1531"/>
    </row>
    <row r="1532" spans="1:13" x14ac:dyDescent="0.3">
      <c r="A1532" s="102">
        <v>61119</v>
      </c>
      <c r="B1532" s="82"/>
      <c r="C1532" s="82"/>
      <c r="D1532" s="81" t="s">
        <v>2602</v>
      </c>
      <c r="E1532" s="81" t="s">
        <v>2600</v>
      </c>
      <c r="F1532" s="104" t="s">
        <v>2615</v>
      </c>
      <c r="G1532" s="119">
        <v>546</v>
      </c>
      <c r="H1532" s="81">
        <v>90.25</v>
      </c>
      <c r="K1532"/>
      <c r="L1532"/>
      <c r="M1532"/>
    </row>
    <row r="1533" spans="1:13" x14ac:dyDescent="0.3">
      <c r="A1533" s="102">
        <v>61120</v>
      </c>
      <c r="B1533" s="82"/>
      <c r="C1533" s="82"/>
      <c r="D1533" s="81" t="s">
        <v>2602</v>
      </c>
      <c r="E1533" s="81" t="s">
        <v>2600</v>
      </c>
      <c r="F1533" s="104" t="s">
        <v>2616</v>
      </c>
      <c r="G1533" s="119">
        <v>11019</v>
      </c>
      <c r="H1533" s="81">
        <v>143.25</v>
      </c>
      <c r="K1533"/>
      <c r="L1533"/>
      <c r="M1533"/>
    </row>
    <row r="1534" spans="1:13" x14ac:dyDescent="0.3">
      <c r="A1534" s="102">
        <v>61251</v>
      </c>
      <c r="B1534" s="82"/>
      <c r="C1534" s="82"/>
      <c r="D1534" s="81" t="s">
        <v>2602</v>
      </c>
      <c r="E1534" s="81" t="s">
        <v>2600</v>
      </c>
      <c r="F1534" s="104" t="s">
        <v>2617</v>
      </c>
      <c r="G1534" s="119">
        <v>449</v>
      </c>
      <c r="H1534" s="81">
        <v>202.82</v>
      </c>
      <c r="K1534"/>
      <c r="L1534"/>
      <c r="M1534"/>
    </row>
    <row r="1535" spans="1:13" x14ac:dyDescent="0.3">
      <c r="A1535" s="102">
        <v>61256</v>
      </c>
      <c r="B1535" s="82"/>
      <c r="C1535" s="82"/>
      <c r="D1535" s="81" t="s">
        <v>2602</v>
      </c>
      <c r="E1535" s="81" t="s">
        <v>2600</v>
      </c>
      <c r="F1535" s="104" t="s">
        <v>2618</v>
      </c>
      <c r="G1535" s="119">
        <v>1296</v>
      </c>
      <c r="H1535" s="81">
        <v>76.97</v>
      </c>
      <c r="K1535"/>
      <c r="L1535"/>
      <c r="M1535"/>
    </row>
    <row r="1536" spans="1:13" x14ac:dyDescent="0.3">
      <c r="A1536" s="102">
        <v>61258</v>
      </c>
      <c r="B1536" s="82"/>
      <c r="C1536" s="82"/>
      <c r="D1536" s="81" t="s">
        <v>2602</v>
      </c>
      <c r="E1536" s="81" t="s">
        <v>2600</v>
      </c>
      <c r="F1536" s="104" t="s">
        <v>2619</v>
      </c>
      <c r="G1536" s="119">
        <v>2642</v>
      </c>
      <c r="H1536" s="81">
        <v>255.71</v>
      </c>
      <c r="K1536"/>
      <c r="L1536"/>
      <c r="M1536"/>
    </row>
    <row r="1537" spans="1:13" x14ac:dyDescent="0.3">
      <c r="A1537" s="102">
        <v>61410</v>
      </c>
      <c r="B1537" s="82"/>
      <c r="C1537" s="82"/>
      <c r="D1537" s="81" t="s">
        <v>2620</v>
      </c>
      <c r="E1537" s="81" t="s">
        <v>3041</v>
      </c>
      <c r="F1537" s="104" t="s">
        <v>2621</v>
      </c>
      <c r="G1537" s="119">
        <v>889</v>
      </c>
      <c r="H1537" s="81">
        <v>50.67</v>
      </c>
      <c r="K1537"/>
      <c r="L1537"/>
      <c r="M1537"/>
    </row>
    <row r="1538" spans="1:13" x14ac:dyDescent="0.3">
      <c r="A1538" s="102">
        <v>61413</v>
      </c>
      <c r="B1538" s="82"/>
      <c r="C1538" s="82"/>
      <c r="D1538" s="81" t="s">
        <v>2620</v>
      </c>
      <c r="E1538" s="81" t="s">
        <v>3041</v>
      </c>
      <c r="F1538" s="104" t="s">
        <v>2622</v>
      </c>
      <c r="G1538" s="119">
        <v>607</v>
      </c>
      <c r="H1538" s="81">
        <v>10.28</v>
      </c>
      <c r="K1538"/>
      <c r="L1538"/>
      <c r="M1538"/>
    </row>
    <row r="1539" spans="1:13" x14ac:dyDescent="0.3">
      <c r="A1539" s="102">
        <v>61425</v>
      </c>
      <c r="B1539" s="82"/>
      <c r="C1539" s="82"/>
      <c r="D1539" s="81" t="s">
        <v>2620</v>
      </c>
      <c r="E1539" s="81" t="s">
        <v>3041</v>
      </c>
      <c r="F1539" s="104" t="s">
        <v>2623</v>
      </c>
      <c r="G1539" s="119">
        <v>2024</v>
      </c>
      <c r="H1539" s="81">
        <v>84.18</v>
      </c>
      <c r="K1539"/>
      <c r="L1539"/>
      <c r="M1539"/>
    </row>
    <row r="1540" spans="1:13" x14ac:dyDescent="0.3">
      <c r="A1540" s="102">
        <v>61428</v>
      </c>
      <c r="B1540" s="82"/>
      <c r="C1540" s="82"/>
      <c r="D1540" s="81" t="s">
        <v>2620</v>
      </c>
      <c r="E1540" s="81" t="s">
        <v>3041</v>
      </c>
      <c r="F1540" s="104" t="s">
        <v>2624</v>
      </c>
      <c r="G1540" s="119">
        <v>922</v>
      </c>
      <c r="H1540" s="81">
        <v>74.930000000000007</v>
      </c>
      <c r="K1540"/>
      <c r="L1540"/>
      <c r="M1540"/>
    </row>
    <row r="1541" spans="1:13" x14ac:dyDescent="0.3">
      <c r="A1541" s="102">
        <v>61437</v>
      </c>
      <c r="B1541" s="82"/>
      <c r="C1541" s="82"/>
      <c r="D1541" s="81" t="s">
        <v>2620</v>
      </c>
      <c r="E1541" s="81" t="s">
        <v>3041</v>
      </c>
      <c r="F1541" s="104" t="s">
        <v>2625</v>
      </c>
      <c r="G1541" s="119">
        <v>1384</v>
      </c>
      <c r="H1541" s="81">
        <v>123.59</v>
      </c>
      <c r="K1541"/>
      <c r="L1541"/>
      <c r="M1541"/>
    </row>
    <row r="1542" spans="1:13" x14ac:dyDescent="0.3">
      <c r="A1542" s="102">
        <v>61438</v>
      </c>
      <c r="B1542" s="82"/>
      <c r="C1542" s="82"/>
      <c r="D1542" s="81" t="s">
        <v>2620</v>
      </c>
      <c r="E1542" s="81" t="s">
        <v>3041</v>
      </c>
      <c r="F1542" s="104" t="s">
        <v>2626</v>
      </c>
      <c r="G1542" s="119">
        <v>3478</v>
      </c>
      <c r="H1542" s="81">
        <v>76.63</v>
      </c>
      <c r="K1542"/>
      <c r="L1542"/>
      <c r="M1542"/>
    </row>
    <row r="1543" spans="1:13" x14ac:dyDescent="0.3">
      <c r="A1543" s="102">
        <v>61439</v>
      </c>
      <c r="B1543" s="82"/>
      <c r="C1543" s="82"/>
      <c r="D1543" s="81" t="s">
        <v>2620</v>
      </c>
      <c r="E1543" s="81" t="s">
        <v>3041</v>
      </c>
      <c r="F1543" s="104" t="s">
        <v>2627</v>
      </c>
      <c r="G1543" s="119">
        <v>4889</v>
      </c>
      <c r="H1543" s="81">
        <v>163.57</v>
      </c>
      <c r="K1543"/>
      <c r="L1543"/>
      <c r="M1543"/>
    </row>
    <row r="1544" spans="1:13" x14ac:dyDescent="0.3">
      <c r="A1544" s="102">
        <v>61440</v>
      </c>
      <c r="B1544" s="82"/>
      <c r="C1544" s="82"/>
      <c r="D1544" s="81" t="s">
        <v>2620</v>
      </c>
      <c r="E1544" s="81" t="s">
        <v>3041</v>
      </c>
      <c r="F1544" s="104" t="s">
        <v>2628</v>
      </c>
      <c r="G1544" s="119">
        <v>2952</v>
      </c>
      <c r="H1544" s="81">
        <v>210.17</v>
      </c>
      <c r="K1544"/>
      <c r="L1544"/>
      <c r="M1544"/>
    </row>
    <row r="1545" spans="1:13" x14ac:dyDescent="0.3">
      <c r="A1545" s="102">
        <v>61441</v>
      </c>
      <c r="B1545" s="82"/>
      <c r="C1545" s="82"/>
      <c r="D1545" s="81" t="s">
        <v>2620</v>
      </c>
      <c r="E1545" s="81" t="s">
        <v>3041</v>
      </c>
      <c r="F1545" s="104" t="s">
        <v>2629</v>
      </c>
      <c r="G1545" s="119">
        <v>1143</v>
      </c>
      <c r="H1545" s="81">
        <v>52.41</v>
      </c>
      <c r="K1545"/>
      <c r="L1545"/>
      <c r="M1545"/>
    </row>
    <row r="1546" spans="1:13" x14ac:dyDescent="0.3">
      <c r="A1546" s="102">
        <v>61442</v>
      </c>
      <c r="B1546" s="82"/>
      <c r="C1546" s="82"/>
      <c r="D1546" s="81" t="s">
        <v>2620</v>
      </c>
      <c r="E1546" s="81" t="s">
        <v>3041</v>
      </c>
      <c r="F1546" s="104" t="s">
        <v>2630</v>
      </c>
      <c r="G1546" s="119">
        <v>1715</v>
      </c>
      <c r="H1546" s="81">
        <v>111.78</v>
      </c>
      <c r="K1546"/>
      <c r="L1546"/>
      <c r="M1546"/>
    </row>
    <row r="1547" spans="1:13" x14ac:dyDescent="0.3">
      <c r="A1547" s="102">
        <v>61443</v>
      </c>
      <c r="B1547" s="82"/>
      <c r="C1547" s="82"/>
      <c r="D1547" s="81" t="s">
        <v>2620</v>
      </c>
      <c r="E1547" s="81" t="s">
        <v>3041</v>
      </c>
      <c r="F1547" s="104" t="s">
        <v>2631</v>
      </c>
      <c r="G1547" s="119">
        <v>1777</v>
      </c>
      <c r="H1547" s="81">
        <v>70.19</v>
      </c>
      <c r="K1547"/>
      <c r="L1547"/>
      <c r="M1547"/>
    </row>
    <row r="1548" spans="1:13" x14ac:dyDescent="0.3">
      <c r="A1548" s="102">
        <v>61444</v>
      </c>
      <c r="B1548" s="82"/>
      <c r="C1548" s="82"/>
      <c r="D1548" s="81" t="s">
        <v>2620</v>
      </c>
      <c r="E1548" s="81" t="s">
        <v>3041</v>
      </c>
      <c r="F1548" s="104" t="s">
        <v>2632</v>
      </c>
      <c r="G1548" s="119">
        <v>2148</v>
      </c>
      <c r="H1548" s="81">
        <v>57.24</v>
      </c>
      <c r="K1548"/>
      <c r="L1548"/>
      <c r="M1548"/>
    </row>
    <row r="1549" spans="1:13" x14ac:dyDescent="0.3">
      <c r="A1549" s="102">
        <v>61445</v>
      </c>
      <c r="B1549" s="82"/>
      <c r="C1549" s="82"/>
      <c r="D1549" s="81" t="s">
        <v>2620</v>
      </c>
      <c r="E1549" s="81" t="s">
        <v>3041</v>
      </c>
      <c r="F1549" s="104" t="s">
        <v>2633</v>
      </c>
      <c r="G1549" s="119">
        <v>1679</v>
      </c>
      <c r="H1549" s="81">
        <v>256.22000000000003</v>
      </c>
      <c r="K1549"/>
      <c r="L1549"/>
      <c r="M1549"/>
    </row>
    <row r="1550" spans="1:13" x14ac:dyDescent="0.3">
      <c r="A1550" s="102">
        <v>61446</v>
      </c>
      <c r="B1550" s="82"/>
      <c r="C1550" s="82"/>
      <c r="D1550" s="81" t="s">
        <v>2620</v>
      </c>
      <c r="E1550" s="81" t="s">
        <v>3041</v>
      </c>
      <c r="F1550" s="104" t="s">
        <v>2635</v>
      </c>
      <c r="G1550" s="119">
        <v>1871</v>
      </c>
      <c r="H1550" s="81">
        <v>42.27</v>
      </c>
      <c r="K1550"/>
      <c r="L1550"/>
      <c r="M1550"/>
    </row>
    <row r="1551" spans="1:13" x14ac:dyDescent="0.3">
      <c r="A1551" s="102">
        <v>60639</v>
      </c>
      <c r="B1551" s="82"/>
      <c r="C1551" s="82"/>
      <c r="D1551" s="81" t="s">
        <v>2636</v>
      </c>
      <c r="E1551" s="81" t="s">
        <v>2634</v>
      </c>
      <c r="F1551" s="104" t="s">
        <v>2637</v>
      </c>
      <c r="G1551" s="119">
        <v>1456</v>
      </c>
      <c r="H1551" s="81">
        <v>11.72</v>
      </c>
      <c r="K1551"/>
      <c r="L1551"/>
      <c r="M1551"/>
    </row>
    <row r="1552" spans="1:13" x14ac:dyDescent="0.3">
      <c r="A1552" s="102">
        <v>60641</v>
      </c>
      <c r="B1552" s="82"/>
      <c r="C1552" s="82"/>
      <c r="D1552" s="81" t="s">
        <v>2636</v>
      </c>
      <c r="E1552" s="81" t="s">
        <v>2634</v>
      </c>
      <c r="F1552" s="104" t="s">
        <v>2638</v>
      </c>
      <c r="G1552" s="119">
        <v>1271</v>
      </c>
      <c r="H1552" s="81">
        <v>11.81</v>
      </c>
      <c r="K1552"/>
      <c r="L1552"/>
      <c r="M1552"/>
    </row>
    <row r="1553" spans="1:13" x14ac:dyDescent="0.3">
      <c r="A1553" s="102">
        <v>61611</v>
      </c>
      <c r="B1553" s="82"/>
      <c r="C1553" s="82"/>
      <c r="D1553" s="81" t="s">
        <v>2636</v>
      </c>
      <c r="E1553" s="81" t="s">
        <v>2634</v>
      </c>
      <c r="F1553" s="104" t="s">
        <v>2639</v>
      </c>
      <c r="G1553" s="119">
        <v>2462</v>
      </c>
      <c r="H1553" s="81">
        <v>17.05</v>
      </c>
      <c r="K1553"/>
      <c r="L1553"/>
      <c r="M1553"/>
    </row>
    <row r="1554" spans="1:13" x14ac:dyDescent="0.3">
      <c r="A1554" s="102">
        <v>61612</v>
      </c>
      <c r="B1554" s="82"/>
      <c r="C1554" s="82"/>
      <c r="D1554" s="81" t="s">
        <v>2636</v>
      </c>
      <c r="E1554" s="81" t="s">
        <v>2634</v>
      </c>
      <c r="F1554" s="104" t="s">
        <v>2640</v>
      </c>
      <c r="G1554" s="119">
        <v>3219</v>
      </c>
      <c r="H1554" s="81">
        <v>34.619999999999997</v>
      </c>
      <c r="K1554"/>
      <c r="L1554"/>
      <c r="M1554"/>
    </row>
    <row r="1555" spans="1:13" x14ac:dyDescent="0.3">
      <c r="A1555" s="102">
        <v>61615</v>
      </c>
      <c r="B1555" s="82"/>
      <c r="C1555" s="82"/>
      <c r="D1555" s="81" t="s">
        <v>2636</v>
      </c>
      <c r="E1555" s="81" t="s">
        <v>2634</v>
      </c>
      <c r="F1555" s="104" t="s">
        <v>2641</v>
      </c>
      <c r="G1555" s="119">
        <v>2201</v>
      </c>
      <c r="H1555" s="81">
        <v>17.97</v>
      </c>
      <c r="K1555"/>
      <c r="L1555"/>
      <c r="M1555"/>
    </row>
    <row r="1556" spans="1:13" x14ac:dyDescent="0.3">
      <c r="A1556" s="102">
        <v>61618</v>
      </c>
      <c r="B1556" s="82"/>
      <c r="C1556" s="82"/>
      <c r="D1556" s="81" t="s">
        <v>2636</v>
      </c>
      <c r="E1556" s="81" t="s">
        <v>2634</v>
      </c>
      <c r="F1556" s="104" t="s">
        <v>2642</v>
      </c>
      <c r="G1556" s="119">
        <v>1660</v>
      </c>
      <c r="H1556" s="81">
        <v>6.54</v>
      </c>
      <c r="K1556"/>
      <c r="L1556"/>
      <c r="M1556"/>
    </row>
    <row r="1557" spans="1:13" x14ac:dyDescent="0.3">
      <c r="A1557" s="102">
        <v>61621</v>
      </c>
      <c r="B1557" s="82"/>
      <c r="C1557" s="82"/>
      <c r="D1557" s="81" t="s">
        <v>2636</v>
      </c>
      <c r="E1557" s="81" t="s">
        <v>2634</v>
      </c>
      <c r="F1557" s="104" t="s">
        <v>2643</v>
      </c>
      <c r="G1557" s="119">
        <v>810</v>
      </c>
      <c r="H1557" s="81">
        <v>25.76</v>
      </c>
      <c r="K1557"/>
      <c r="L1557"/>
      <c r="M1557"/>
    </row>
    <row r="1558" spans="1:13" x14ac:dyDescent="0.3">
      <c r="A1558" s="102">
        <v>61624</v>
      </c>
      <c r="B1558" s="82"/>
      <c r="C1558" s="82"/>
      <c r="D1558" s="81" t="s">
        <v>2636</v>
      </c>
      <c r="E1558" s="81" t="s">
        <v>2634</v>
      </c>
      <c r="F1558" s="104" t="s">
        <v>2644</v>
      </c>
      <c r="G1558" s="119">
        <v>3153</v>
      </c>
      <c r="H1558" s="81">
        <v>27.32</v>
      </c>
      <c r="K1558"/>
      <c r="L1558"/>
      <c r="M1558"/>
    </row>
    <row r="1559" spans="1:13" x14ac:dyDescent="0.3">
      <c r="A1559" s="102">
        <v>61625</v>
      </c>
      <c r="B1559" s="82"/>
      <c r="C1559" s="82"/>
      <c r="D1559" s="81" t="s">
        <v>2636</v>
      </c>
      <c r="E1559" s="81" t="s">
        <v>2634</v>
      </c>
      <c r="F1559" s="104" t="s">
        <v>2645</v>
      </c>
      <c r="G1559" s="119">
        <v>9414</v>
      </c>
      <c r="H1559" s="81">
        <v>28.62</v>
      </c>
      <c r="K1559"/>
      <c r="L1559"/>
      <c r="M1559"/>
    </row>
    <row r="1560" spans="1:13" x14ac:dyDescent="0.3">
      <c r="A1560" s="102">
        <v>61626</v>
      </c>
      <c r="B1560" s="82"/>
      <c r="C1560" s="82"/>
      <c r="D1560" s="81" t="s">
        <v>2636</v>
      </c>
      <c r="E1560" s="81" t="s">
        <v>2634</v>
      </c>
      <c r="F1560" s="104" t="s">
        <v>2646</v>
      </c>
      <c r="G1560" s="119">
        <v>5696</v>
      </c>
      <c r="H1560" s="81">
        <v>31.59</v>
      </c>
      <c r="K1560"/>
      <c r="L1560"/>
      <c r="M1560"/>
    </row>
    <row r="1561" spans="1:13" x14ac:dyDescent="0.3">
      <c r="A1561" s="102">
        <v>61627</v>
      </c>
      <c r="B1561" s="82"/>
      <c r="C1561" s="82"/>
      <c r="D1561" s="81" t="s">
        <v>2636</v>
      </c>
      <c r="E1561" s="81" t="s">
        <v>2634</v>
      </c>
      <c r="F1561" s="104" t="s">
        <v>2647</v>
      </c>
      <c r="G1561" s="119">
        <v>1699</v>
      </c>
      <c r="H1561" s="81">
        <v>87.68</v>
      </c>
      <c r="K1561"/>
      <c r="L1561"/>
      <c r="M1561"/>
    </row>
    <row r="1562" spans="1:13" x14ac:dyDescent="0.3">
      <c r="A1562" s="102">
        <v>61628</v>
      </c>
      <c r="B1562" s="82"/>
      <c r="C1562" s="82"/>
      <c r="D1562" s="81" t="s">
        <v>2636</v>
      </c>
      <c r="E1562" s="81" t="s">
        <v>2634</v>
      </c>
      <c r="F1562" s="104" t="s">
        <v>2648</v>
      </c>
      <c r="G1562" s="119">
        <v>1497</v>
      </c>
      <c r="H1562" s="81">
        <v>52.6</v>
      </c>
      <c r="K1562"/>
      <c r="L1562"/>
      <c r="M1562"/>
    </row>
    <row r="1563" spans="1:13" x14ac:dyDescent="0.3">
      <c r="A1563" s="102">
        <v>61629</v>
      </c>
      <c r="B1563" s="82"/>
      <c r="C1563" s="82"/>
      <c r="D1563" s="81" t="s">
        <v>2636</v>
      </c>
      <c r="E1563" s="81" t="s">
        <v>2634</v>
      </c>
      <c r="F1563" s="104" t="s">
        <v>2649</v>
      </c>
      <c r="G1563" s="119">
        <v>1016</v>
      </c>
      <c r="H1563" s="81">
        <v>99.13</v>
      </c>
      <c r="K1563"/>
      <c r="L1563"/>
      <c r="M1563"/>
    </row>
    <row r="1564" spans="1:13" x14ac:dyDescent="0.3">
      <c r="A1564" s="102">
        <v>61630</v>
      </c>
      <c r="B1564" s="82"/>
      <c r="C1564" s="82"/>
      <c r="D1564" s="81" t="s">
        <v>2636</v>
      </c>
      <c r="E1564" s="81" t="s">
        <v>2634</v>
      </c>
      <c r="F1564" s="104" t="s">
        <v>2650</v>
      </c>
      <c r="G1564" s="119">
        <v>1606</v>
      </c>
      <c r="H1564" s="81">
        <v>83.43</v>
      </c>
      <c r="K1564"/>
      <c r="L1564"/>
      <c r="M1564"/>
    </row>
    <row r="1565" spans="1:13" x14ac:dyDescent="0.3">
      <c r="A1565" s="102">
        <v>61631</v>
      </c>
      <c r="B1565" s="82"/>
      <c r="C1565" s="82"/>
      <c r="D1565" s="81" t="s">
        <v>2636</v>
      </c>
      <c r="E1565" s="81" t="s">
        <v>2634</v>
      </c>
      <c r="F1565" s="104" t="s">
        <v>2651</v>
      </c>
      <c r="G1565" s="119">
        <v>9721</v>
      </c>
      <c r="H1565" s="81">
        <v>43.27</v>
      </c>
      <c r="K1565"/>
      <c r="L1565"/>
      <c r="M1565"/>
    </row>
    <row r="1566" spans="1:13" x14ac:dyDescent="0.3">
      <c r="A1566" s="102">
        <v>61632</v>
      </c>
      <c r="B1566" s="82"/>
      <c r="C1566" s="82"/>
      <c r="D1566" s="81" t="s">
        <v>2636</v>
      </c>
      <c r="E1566" s="81" t="s">
        <v>2634</v>
      </c>
      <c r="F1566" s="104" t="s">
        <v>2652</v>
      </c>
      <c r="G1566" s="119">
        <v>2751</v>
      </c>
      <c r="H1566" s="81">
        <v>104.25</v>
      </c>
      <c r="K1566"/>
      <c r="L1566"/>
      <c r="M1566"/>
    </row>
    <row r="1567" spans="1:13" x14ac:dyDescent="0.3">
      <c r="A1567" s="102">
        <v>61633</v>
      </c>
      <c r="B1567" s="82"/>
      <c r="C1567" s="82"/>
      <c r="D1567" s="81" t="s">
        <v>2636</v>
      </c>
      <c r="E1567" s="81" t="s">
        <v>2634</v>
      </c>
      <c r="F1567" s="104" t="s">
        <v>2654</v>
      </c>
      <c r="G1567" s="119">
        <v>4141</v>
      </c>
      <c r="H1567" s="81">
        <v>19.38</v>
      </c>
      <c r="K1567"/>
      <c r="L1567"/>
      <c r="M1567"/>
    </row>
    <row r="1568" spans="1:13" x14ac:dyDescent="0.3">
      <c r="A1568" s="102">
        <v>61716</v>
      </c>
      <c r="B1568" s="82"/>
      <c r="C1568" s="82"/>
      <c r="D1568" s="81" t="s">
        <v>2655</v>
      </c>
      <c r="E1568" s="81" t="s">
        <v>2653</v>
      </c>
      <c r="F1568" s="104" t="s">
        <v>2656</v>
      </c>
      <c r="G1568" s="119">
        <v>2962</v>
      </c>
      <c r="H1568" s="81">
        <v>29.2</v>
      </c>
      <c r="K1568"/>
      <c r="L1568"/>
      <c r="M1568"/>
    </row>
    <row r="1569" spans="1:13" x14ac:dyDescent="0.3">
      <c r="A1569" s="102">
        <v>61748</v>
      </c>
      <c r="B1569" s="82"/>
      <c r="C1569" s="82"/>
      <c r="D1569" s="81" t="s">
        <v>2655</v>
      </c>
      <c r="E1569" s="81" t="s">
        <v>2653</v>
      </c>
      <c r="F1569" s="104" t="s">
        <v>2657</v>
      </c>
      <c r="G1569" s="119">
        <v>4378</v>
      </c>
      <c r="H1569" s="81">
        <v>37.19</v>
      </c>
      <c r="K1569"/>
      <c r="L1569"/>
      <c r="M1569"/>
    </row>
    <row r="1570" spans="1:13" x14ac:dyDescent="0.3">
      <c r="A1570" s="102">
        <v>62232</v>
      </c>
      <c r="B1570" s="82"/>
      <c r="C1570" s="82"/>
      <c r="D1570" s="81" t="s">
        <v>2655</v>
      </c>
      <c r="E1570" s="81" t="s">
        <v>2653</v>
      </c>
      <c r="F1570" s="104" t="s">
        <v>2658</v>
      </c>
      <c r="G1570" s="119">
        <v>1566</v>
      </c>
      <c r="H1570" s="81">
        <v>14.27</v>
      </c>
      <c r="K1570"/>
      <c r="L1570"/>
      <c r="M1570"/>
    </row>
    <row r="1571" spans="1:13" x14ac:dyDescent="0.3">
      <c r="A1571" s="102">
        <v>62252</v>
      </c>
      <c r="B1571" s="82"/>
      <c r="C1571" s="82"/>
      <c r="D1571" s="81" t="s">
        <v>2655</v>
      </c>
      <c r="E1571" s="81" t="s">
        <v>2653</v>
      </c>
      <c r="F1571" s="104" t="s">
        <v>2659</v>
      </c>
      <c r="G1571" s="119">
        <v>1451</v>
      </c>
      <c r="H1571" s="81">
        <v>18.190000000000001</v>
      </c>
      <c r="K1571"/>
      <c r="L1571"/>
      <c r="M1571"/>
    </row>
    <row r="1572" spans="1:13" x14ac:dyDescent="0.3">
      <c r="A1572" s="102">
        <v>62271</v>
      </c>
      <c r="B1572" s="82"/>
      <c r="C1572" s="82"/>
      <c r="D1572" s="81" t="s">
        <v>2655</v>
      </c>
      <c r="E1572" s="81" t="s">
        <v>2653</v>
      </c>
      <c r="F1572" s="104" t="s">
        <v>2660</v>
      </c>
      <c r="G1572" s="119">
        <v>3765</v>
      </c>
      <c r="H1572" s="81">
        <v>39.299999999999997</v>
      </c>
      <c r="K1572"/>
      <c r="L1572"/>
      <c r="M1572"/>
    </row>
    <row r="1573" spans="1:13" x14ac:dyDescent="0.3">
      <c r="A1573" s="102">
        <v>62311</v>
      </c>
      <c r="B1573" s="82"/>
      <c r="C1573" s="82"/>
      <c r="D1573" s="81" t="s">
        <v>2655</v>
      </c>
      <c r="E1573" s="81" t="s">
        <v>2653</v>
      </c>
      <c r="F1573" s="104" t="s">
        <v>2661</v>
      </c>
      <c r="G1573" s="119">
        <v>1331</v>
      </c>
      <c r="H1573" s="81">
        <v>16.13</v>
      </c>
      <c r="K1573"/>
      <c r="L1573"/>
      <c r="M1573"/>
    </row>
    <row r="1574" spans="1:13" x14ac:dyDescent="0.3">
      <c r="A1574" s="102">
        <v>62314</v>
      </c>
      <c r="B1574" s="82"/>
      <c r="C1574" s="82"/>
      <c r="D1574" s="81" t="s">
        <v>2655</v>
      </c>
      <c r="E1574" s="81" t="s">
        <v>2653</v>
      </c>
      <c r="F1574" s="104" t="s">
        <v>2662</v>
      </c>
      <c r="G1574" s="119">
        <v>1347</v>
      </c>
      <c r="H1574" s="81">
        <v>14.91</v>
      </c>
      <c r="K1574"/>
      <c r="L1574"/>
      <c r="M1574"/>
    </row>
    <row r="1575" spans="1:13" x14ac:dyDescent="0.3">
      <c r="A1575" s="102">
        <v>62326</v>
      </c>
      <c r="B1575" s="82"/>
      <c r="C1575" s="82"/>
      <c r="D1575" s="81" t="s">
        <v>2655</v>
      </c>
      <c r="E1575" s="81" t="s">
        <v>2653</v>
      </c>
      <c r="F1575" s="104" t="s">
        <v>2663</v>
      </c>
      <c r="G1575" s="119">
        <v>1738</v>
      </c>
      <c r="H1575" s="81">
        <v>38.78</v>
      </c>
      <c r="K1575"/>
      <c r="L1575"/>
      <c r="M1575"/>
    </row>
    <row r="1576" spans="1:13" x14ac:dyDescent="0.3">
      <c r="A1576" s="102">
        <v>62330</v>
      </c>
      <c r="B1576" s="82"/>
      <c r="C1576" s="82"/>
      <c r="D1576" s="81" t="s">
        <v>2655</v>
      </c>
      <c r="E1576" s="81" t="s">
        <v>2653</v>
      </c>
      <c r="F1576" s="104" t="s">
        <v>2664</v>
      </c>
      <c r="G1576" s="119">
        <v>1645</v>
      </c>
      <c r="H1576" s="81">
        <v>29.05</v>
      </c>
      <c r="K1576"/>
      <c r="L1576"/>
      <c r="M1576"/>
    </row>
    <row r="1577" spans="1:13" x14ac:dyDescent="0.3">
      <c r="A1577" s="102">
        <v>62332</v>
      </c>
      <c r="B1577" s="82"/>
      <c r="C1577" s="82"/>
      <c r="D1577" s="81" t="s">
        <v>2655</v>
      </c>
      <c r="E1577" s="81" t="s">
        <v>2653</v>
      </c>
      <c r="F1577" s="104" t="s">
        <v>2665</v>
      </c>
      <c r="G1577" s="119">
        <v>1554</v>
      </c>
      <c r="H1577" s="81">
        <v>28.59</v>
      </c>
      <c r="K1577"/>
      <c r="L1577"/>
      <c r="M1577"/>
    </row>
    <row r="1578" spans="1:13" x14ac:dyDescent="0.3">
      <c r="A1578" s="102">
        <v>62335</v>
      </c>
      <c r="B1578" s="82"/>
      <c r="C1578" s="82"/>
      <c r="D1578" s="81" t="s">
        <v>2655</v>
      </c>
      <c r="E1578" s="81" t="s">
        <v>2653</v>
      </c>
      <c r="F1578" s="104" t="s">
        <v>2666</v>
      </c>
      <c r="G1578" s="119">
        <v>1178</v>
      </c>
      <c r="H1578" s="81">
        <v>16.41</v>
      </c>
      <c r="K1578"/>
      <c r="L1578"/>
      <c r="M1578"/>
    </row>
    <row r="1579" spans="1:13" x14ac:dyDescent="0.3">
      <c r="A1579" s="102">
        <v>62343</v>
      </c>
      <c r="B1579" s="82"/>
      <c r="C1579" s="82"/>
      <c r="D1579" s="81" t="s">
        <v>2655</v>
      </c>
      <c r="E1579" s="81" t="s">
        <v>2653</v>
      </c>
      <c r="F1579" s="104" t="s">
        <v>2667</v>
      </c>
      <c r="G1579" s="119">
        <v>1341</v>
      </c>
      <c r="H1579" s="81">
        <v>22.78</v>
      </c>
      <c r="K1579"/>
      <c r="L1579"/>
      <c r="M1579"/>
    </row>
    <row r="1580" spans="1:13" x14ac:dyDescent="0.3">
      <c r="A1580" s="102">
        <v>62368</v>
      </c>
      <c r="B1580" s="82"/>
      <c r="C1580" s="82"/>
      <c r="D1580" s="81" t="s">
        <v>2655</v>
      </c>
      <c r="E1580" s="81" t="s">
        <v>2653</v>
      </c>
      <c r="F1580" s="104" t="s">
        <v>2668</v>
      </c>
      <c r="G1580" s="119">
        <v>1202</v>
      </c>
      <c r="H1580" s="81">
        <v>18.170000000000002</v>
      </c>
      <c r="K1580"/>
      <c r="L1580"/>
      <c r="M1580"/>
    </row>
    <row r="1581" spans="1:13" x14ac:dyDescent="0.3">
      <c r="A1581" s="102">
        <v>62372</v>
      </c>
      <c r="B1581" s="82"/>
      <c r="C1581" s="82"/>
      <c r="D1581" s="81" t="s">
        <v>2655</v>
      </c>
      <c r="E1581" s="81" t="s">
        <v>2653</v>
      </c>
      <c r="F1581" s="104" t="s">
        <v>2669</v>
      </c>
      <c r="G1581" s="119">
        <v>1270</v>
      </c>
      <c r="H1581" s="81">
        <v>16.73</v>
      </c>
      <c r="K1581"/>
      <c r="L1581"/>
      <c r="M1581"/>
    </row>
    <row r="1582" spans="1:13" x14ac:dyDescent="0.3">
      <c r="A1582" s="102">
        <v>62375</v>
      </c>
      <c r="B1582" s="82"/>
      <c r="C1582" s="82"/>
      <c r="D1582" s="81" t="s">
        <v>2655</v>
      </c>
      <c r="E1582" s="81" t="s">
        <v>2653</v>
      </c>
      <c r="F1582" s="104" t="s">
        <v>2670</v>
      </c>
      <c r="G1582" s="119">
        <v>5187</v>
      </c>
      <c r="H1582" s="81">
        <v>38.770000000000003</v>
      </c>
      <c r="K1582"/>
      <c r="L1582"/>
      <c r="M1582"/>
    </row>
    <row r="1583" spans="1:13" x14ac:dyDescent="0.3">
      <c r="A1583" s="102">
        <v>62376</v>
      </c>
      <c r="B1583" s="82"/>
      <c r="C1583" s="82"/>
      <c r="D1583" s="81" t="s">
        <v>2655</v>
      </c>
      <c r="E1583" s="81" t="s">
        <v>2653</v>
      </c>
      <c r="F1583" s="104" t="s">
        <v>2671</v>
      </c>
      <c r="G1583" s="119">
        <v>3201</v>
      </c>
      <c r="H1583" s="81">
        <v>30</v>
      </c>
      <c r="K1583"/>
      <c r="L1583"/>
      <c r="M1583"/>
    </row>
    <row r="1584" spans="1:13" x14ac:dyDescent="0.3">
      <c r="A1584" s="102">
        <v>62377</v>
      </c>
      <c r="B1584" s="82"/>
      <c r="C1584" s="82"/>
      <c r="D1584" s="81" t="s">
        <v>2655</v>
      </c>
      <c r="E1584" s="81" t="s">
        <v>2653</v>
      </c>
      <c r="F1584" s="104" t="s">
        <v>2672</v>
      </c>
      <c r="G1584" s="119">
        <v>1801</v>
      </c>
      <c r="H1584" s="81">
        <v>34.01</v>
      </c>
      <c r="K1584"/>
      <c r="L1584"/>
      <c r="M1584"/>
    </row>
    <row r="1585" spans="1:13" x14ac:dyDescent="0.3">
      <c r="A1585" s="102">
        <v>62378</v>
      </c>
      <c r="B1585" s="82"/>
      <c r="C1585" s="82"/>
      <c r="D1585" s="81" t="s">
        <v>2655</v>
      </c>
      <c r="E1585" s="81" t="s">
        <v>2653</v>
      </c>
      <c r="F1585" s="104" t="s">
        <v>2673</v>
      </c>
      <c r="G1585" s="119">
        <v>7170</v>
      </c>
      <c r="H1585" s="81">
        <v>87.21</v>
      </c>
      <c r="K1585"/>
      <c r="L1585"/>
      <c r="M1585"/>
    </row>
    <row r="1586" spans="1:13" x14ac:dyDescent="0.3">
      <c r="A1586" s="102">
        <v>62379</v>
      </c>
      <c r="B1586" s="82"/>
      <c r="C1586" s="82"/>
      <c r="D1586" s="81" t="s">
        <v>2655</v>
      </c>
      <c r="E1586" s="81" t="s">
        <v>2653</v>
      </c>
      <c r="F1586" s="104" t="s">
        <v>2674</v>
      </c>
      <c r="G1586" s="119">
        <v>13371</v>
      </c>
      <c r="H1586" s="81">
        <v>67.31</v>
      </c>
      <c r="K1586"/>
      <c r="L1586"/>
      <c r="M1586"/>
    </row>
    <row r="1587" spans="1:13" x14ac:dyDescent="0.3">
      <c r="A1587" s="102">
        <v>62380</v>
      </c>
      <c r="B1587" s="82"/>
      <c r="C1587" s="82"/>
      <c r="D1587" s="81" t="s">
        <v>2655</v>
      </c>
      <c r="E1587" s="81" t="s">
        <v>2653</v>
      </c>
      <c r="F1587" s="104" t="s">
        <v>2675</v>
      </c>
      <c r="G1587" s="119">
        <v>5974</v>
      </c>
      <c r="H1587" s="81">
        <v>85.1</v>
      </c>
      <c r="K1587"/>
      <c r="L1587"/>
      <c r="M1587"/>
    </row>
    <row r="1588" spans="1:13" x14ac:dyDescent="0.3">
      <c r="A1588" s="102">
        <v>62381</v>
      </c>
      <c r="B1588" s="82"/>
      <c r="C1588" s="82"/>
      <c r="D1588" s="81" t="s">
        <v>2655</v>
      </c>
      <c r="E1588" s="81" t="s">
        <v>2653</v>
      </c>
      <c r="F1588" s="104" t="s">
        <v>2676</v>
      </c>
      <c r="G1588" s="119">
        <v>3262</v>
      </c>
      <c r="H1588" s="81">
        <v>39.159999999999997</v>
      </c>
      <c r="K1588"/>
      <c r="L1588"/>
      <c r="M1588"/>
    </row>
    <row r="1589" spans="1:13" x14ac:dyDescent="0.3">
      <c r="A1589" s="102">
        <v>62382</v>
      </c>
      <c r="B1589" s="82"/>
      <c r="C1589" s="82"/>
      <c r="D1589" s="81" t="s">
        <v>2655</v>
      </c>
      <c r="E1589" s="81" t="s">
        <v>2653</v>
      </c>
      <c r="F1589" s="104" t="s">
        <v>2677</v>
      </c>
      <c r="G1589" s="119">
        <v>4591</v>
      </c>
      <c r="H1589" s="81">
        <v>41.62</v>
      </c>
      <c r="K1589"/>
      <c r="L1589"/>
      <c r="M1589"/>
    </row>
    <row r="1590" spans="1:13" x14ac:dyDescent="0.3">
      <c r="A1590" s="102">
        <v>62383</v>
      </c>
      <c r="B1590" s="82"/>
      <c r="C1590" s="82"/>
      <c r="D1590" s="81" t="s">
        <v>2655</v>
      </c>
      <c r="E1590" s="81" t="s">
        <v>2653</v>
      </c>
      <c r="F1590" s="104" t="s">
        <v>2678</v>
      </c>
      <c r="G1590" s="119">
        <v>3498</v>
      </c>
      <c r="H1590" s="81">
        <v>38.729999999999997</v>
      </c>
      <c r="K1590"/>
      <c r="L1590"/>
      <c r="M1590"/>
    </row>
    <row r="1591" spans="1:13" x14ac:dyDescent="0.3">
      <c r="A1591" s="102">
        <v>62384</v>
      </c>
      <c r="B1591" s="82"/>
      <c r="C1591" s="82"/>
      <c r="D1591" s="81" t="s">
        <v>2655</v>
      </c>
      <c r="E1591" s="81" t="s">
        <v>2653</v>
      </c>
      <c r="F1591" s="104" t="s">
        <v>2679</v>
      </c>
      <c r="G1591" s="119">
        <v>3150</v>
      </c>
      <c r="H1591" s="81">
        <v>38.14</v>
      </c>
      <c r="K1591"/>
      <c r="L1591"/>
      <c r="M1591"/>
    </row>
    <row r="1592" spans="1:13" x14ac:dyDescent="0.3">
      <c r="A1592" s="102">
        <v>62385</v>
      </c>
      <c r="B1592" s="82"/>
      <c r="C1592" s="82"/>
      <c r="D1592" s="81" t="s">
        <v>2655</v>
      </c>
      <c r="E1592" s="81" t="s">
        <v>2653</v>
      </c>
      <c r="F1592" s="104" t="s">
        <v>2680</v>
      </c>
      <c r="G1592" s="119">
        <v>2537</v>
      </c>
      <c r="H1592" s="81">
        <v>31.57</v>
      </c>
      <c r="K1592"/>
      <c r="L1592"/>
      <c r="M1592"/>
    </row>
    <row r="1593" spans="1:13" x14ac:dyDescent="0.3">
      <c r="A1593" s="102">
        <v>62386</v>
      </c>
      <c r="B1593" s="82"/>
      <c r="C1593" s="82"/>
      <c r="D1593" s="81" t="s">
        <v>2655</v>
      </c>
      <c r="E1593" s="81" t="s">
        <v>2653</v>
      </c>
      <c r="F1593" s="104" t="s">
        <v>2681</v>
      </c>
      <c r="G1593" s="119">
        <v>4935</v>
      </c>
      <c r="H1593" s="81">
        <v>71.2</v>
      </c>
      <c r="K1593"/>
      <c r="L1593"/>
      <c r="M1593"/>
    </row>
    <row r="1594" spans="1:13" x14ac:dyDescent="0.3">
      <c r="A1594" s="102">
        <v>62387</v>
      </c>
      <c r="B1594" s="82"/>
      <c r="C1594" s="82"/>
      <c r="D1594" s="81" t="s">
        <v>2655</v>
      </c>
      <c r="E1594" s="81" t="s">
        <v>2653</v>
      </c>
      <c r="F1594" s="104" t="s">
        <v>2682</v>
      </c>
      <c r="G1594" s="119">
        <v>2370</v>
      </c>
      <c r="H1594" s="81">
        <v>32.61</v>
      </c>
      <c r="K1594"/>
      <c r="L1594"/>
      <c r="M1594"/>
    </row>
    <row r="1595" spans="1:13" x14ac:dyDescent="0.3">
      <c r="A1595" s="102">
        <v>62388</v>
      </c>
      <c r="B1595" s="82"/>
      <c r="C1595" s="82"/>
      <c r="D1595" s="81" t="s">
        <v>2655</v>
      </c>
      <c r="E1595" s="81" t="s">
        <v>2653</v>
      </c>
      <c r="F1595" s="104" t="s">
        <v>2683</v>
      </c>
      <c r="G1595" s="119">
        <v>2931</v>
      </c>
      <c r="H1595" s="81">
        <v>48.56</v>
      </c>
      <c r="K1595"/>
      <c r="L1595"/>
      <c r="M1595"/>
    </row>
    <row r="1596" spans="1:13" x14ac:dyDescent="0.3">
      <c r="A1596" s="102">
        <v>62389</v>
      </c>
      <c r="B1596" s="82"/>
      <c r="C1596" s="82"/>
      <c r="D1596" s="81" t="s">
        <v>2655</v>
      </c>
      <c r="E1596" s="81" t="s">
        <v>2653</v>
      </c>
      <c r="F1596" s="104" t="s">
        <v>2684</v>
      </c>
      <c r="G1596" s="119">
        <v>3910</v>
      </c>
      <c r="H1596" s="81">
        <v>43.2</v>
      </c>
      <c r="K1596"/>
      <c r="L1596"/>
      <c r="M1596"/>
    </row>
    <row r="1597" spans="1:13" x14ac:dyDescent="0.3">
      <c r="A1597" s="102">
        <v>62390</v>
      </c>
      <c r="B1597" s="82"/>
      <c r="C1597" s="82"/>
      <c r="D1597" s="81" t="s">
        <v>2655</v>
      </c>
      <c r="E1597" s="81" t="s">
        <v>2653</v>
      </c>
      <c r="F1597" s="104" t="s">
        <v>2686</v>
      </c>
      <c r="G1597" s="119">
        <v>3509</v>
      </c>
      <c r="H1597" s="81">
        <v>56.52</v>
      </c>
      <c r="K1597"/>
      <c r="L1597"/>
      <c r="M1597"/>
    </row>
    <row r="1598" spans="1:13" x14ac:dyDescent="0.3">
      <c r="A1598" s="102">
        <v>61710</v>
      </c>
      <c r="B1598" s="82"/>
      <c r="C1598" s="82"/>
      <c r="D1598" s="81" t="s">
        <v>2687</v>
      </c>
      <c r="E1598" s="81" t="s">
        <v>2685</v>
      </c>
      <c r="F1598" s="104" t="s">
        <v>2688</v>
      </c>
      <c r="G1598" s="119">
        <v>1198</v>
      </c>
      <c r="H1598" s="81">
        <v>13.16</v>
      </c>
      <c r="K1598"/>
      <c r="L1598"/>
      <c r="M1598"/>
    </row>
    <row r="1599" spans="1:13" x14ac:dyDescent="0.3">
      <c r="A1599" s="102">
        <v>61756</v>
      </c>
      <c r="B1599" s="82"/>
      <c r="C1599" s="82"/>
      <c r="D1599" s="81" t="s">
        <v>2687</v>
      </c>
      <c r="E1599" s="81" t="s">
        <v>2685</v>
      </c>
      <c r="F1599" s="104" t="s">
        <v>2689</v>
      </c>
      <c r="G1599" s="119">
        <v>3965</v>
      </c>
      <c r="H1599" s="81">
        <v>53.98</v>
      </c>
      <c r="K1599"/>
      <c r="L1599"/>
      <c r="M1599"/>
    </row>
    <row r="1600" spans="1:13" x14ac:dyDescent="0.3">
      <c r="A1600" s="102">
        <v>61759</v>
      </c>
      <c r="B1600" s="82"/>
      <c r="C1600" s="82"/>
      <c r="D1600" s="81" t="s">
        <v>2687</v>
      </c>
      <c r="E1600" s="81" t="s">
        <v>2685</v>
      </c>
      <c r="F1600" s="104" t="s">
        <v>2690</v>
      </c>
      <c r="G1600" s="119">
        <v>1699</v>
      </c>
      <c r="H1600" s="81">
        <v>30.07</v>
      </c>
      <c r="K1600"/>
      <c r="L1600"/>
      <c r="M1600"/>
    </row>
    <row r="1601" spans="1:13" x14ac:dyDescent="0.3">
      <c r="A1601" s="102">
        <v>61762</v>
      </c>
      <c r="B1601" s="82"/>
      <c r="C1601" s="82"/>
      <c r="D1601" s="81" t="s">
        <v>2687</v>
      </c>
      <c r="E1601" s="81" t="s">
        <v>2685</v>
      </c>
      <c r="F1601" s="104" t="s">
        <v>2691</v>
      </c>
      <c r="G1601" s="119">
        <v>2183</v>
      </c>
      <c r="H1601" s="81">
        <v>22.48</v>
      </c>
      <c r="K1601"/>
      <c r="L1601"/>
      <c r="M1601"/>
    </row>
    <row r="1602" spans="1:13" x14ac:dyDescent="0.3">
      <c r="A1602" s="102">
        <v>61764</v>
      </c>
      <c r="B1602" s="82"/>
      <c r="C1602" s="82"/>
      <c r="D1602" s="81" t="s">
        <v>2687</v>
      </c>
      <c r="E1602" s="81" t="s">
        <v>2685</v>
      </c>
      <c r="F1602" s="104" t="s">
        <v>2692</v>
      </c>
      <c r="G1602" s="119">
        <v>3682</v>
      </c>
      <c r="H1602" s="81">
        <v>28.14</v>
      </c>
      <c r="K1602"/>
      <c r="L1602"/>
      <c r="M1602"/>
    </row>
    <row r="1603" spans="1:13" x14ac:dyDescent="0.3">
      <c r="A1603" s="102">
        <v>62209</v>
      </c>
      <c r="B1603" s="82"/>
      <c r="C1603" s="82"/>
      <c r="D1603" s="81" t="s">
        <v>2687</v>
      </c>
      <c r="E1603" s="81" t="s">
        <v>2685</v>
      </c>
      <c r="F1603" s="104" t="s">
        <v>2693</v>
      </c>
      <c r="G1603" s="119">
        <v>1291</v>
      </c>
      <c r="H1603" s="81">
        <v>17.28</v>
      </c>
      <c r="K1603"/>
      <c r="L1603"/>
      <c r="M1603"/>
    </row>
    <row r="1604" spans="1:13" x14ac:dyDescent="0.3">
      <c r="A1604" s="102">
        <v>62214</v>
      </c>
      <c r="B1604" s="82"/>
      <c r="C1604" s="82"/>
      <c r="D1604" s="81" t="s">
        <v>2687</v>
      </c>
      <c r="E1604" s="81" t="s">
        <v>2685</v>
      </c>
      <c r="F1604" s="104" t="s">
        <v>2694</v>
      </c>
      <c r="G1604" s="119">
        <v>1813</v>
      </c>
      <c r="H1604" s="81">
        <v>23.38</v>
      </c>
      <c r="K1604"/>
      <c r="L1604"/>
      <c r="M1604"/>
    </row>
    <row r="1605" spans="1:13" x14ac:dyDescent="0.3">
      <c r="A1605" s="102">
        <v>62216</v>
      </c>
      <c r="B1605" s="82"/>
      <c r="C1605" s="82"/>
      <c r="D1605" s="81" t="s">
        <v>2687</v>
      </c>
      <c r="E1605" s="81" t="s">
        <v>2685</v>
      </c>
      <c r="F1605" s="104" t="s">
        <v>2695</v>
      </c>
      <c r="G1605" s="119">
        <v>1269</v>
      </c>
      <c r="H1605" s="81">
        <v>21.25</v>
      </c>
      <c r="K1605"/>
      <c r="L1605"/>
      <c r="M1605"/>
    </row>
    <row r="1606" spans="1:13" x14ac:dyDescent="0.3">
      <c r="A1606" s="102">
        <v>62219</v>
      </c>
      <c r="B1606" s="82"/>
      <c r="C1606" s="82"/>
      <c r="D1606" s="81" t="s">
        <v>2687</v>
      </c>
      <c r="E1606" s="81" t="s">
        <v>2685</v>
      </c>
      <c r="F1606" s="104" t="s">
        <v>2696</v>
      </c>
      <c r="G1606" s="119">
        <v>6784</v>
      </c>
      <c r="H1606" s="81">
        <v>21.58</v>
      </c>
      <c r="K1606"/>
      <c r="L1606"/>
      <c r="M1606"/>
    </row>
    <row r="1607" spans="1:13" x14ac:dyDescent="0.3">
      <c r="A1607" s="102">
        <v>62220</v>
      </c>
      <c r="B1607" s="82"/>
      <c r="C1607" s="82"/>
      <c r="D1607" s="81" t="s">
        <v>2687</v>
      </c>
      <c r="E1607" s="81" t="s">
        <v>2685</v>
      </c>
      <c r="F1607" s="104" t="s">
        <v>2697</v>
      </c>
      <c r="G1607" s="119">
        <v>2181</v>
      </c>
      <c r="H1607" s="81">
        <v>30.43</v>
      </c>
      <c r="K1607"/>
      <c r="L1607"/>
      <c r="M1607"/>
    </row>
    <row r="1608" spans="1:13" x14ac:dyDescent="0.3">
      <c r="A1608" s="102">
        <v>62235</v>
      </c>
      <c r="B1608" s="82"/>
      <c r="C1608" s="82"/>
      <c r="D1608" s="81" t="s">
        <v>2687</v>
      </c>
      <c r="E1608" s="81" t="s">
        <v>2685</v>
      </c>
      <c r="F1608" s="104" t="s">
        <v>2698</v>
      </c>
      <c r="G1608" s="119">
        <v>2054</v>
      </c>
      <c r="H1608" s="81">
        <v>33.950000000000003</v>
      </c>
      <c r="K1608"/>
      <c r="L1608"/>
      <c r="M1608"/>
    </row>
    <row r="1609" spans="1:13" x14ac:dyDescent="0.3">
      <c r="A1609" s="102">
        <v>62256</v>
      </c>
      <c r="B1609" s="82"/>
      <c r="C1609" s="82"/>
      <c r="D1609" s="81" t="s">
        <v>2687</v>
      </c>
      <c r="E1609" s="81" t="s">
        <v>2685</v>
      </c>
      <c r="F1609" s="104" t="s">
        <v>2699</v>
      </c>
      <c r="G1609" s="119">
        <v>2205</v>
      </c>
      <c r="H1609" s="81">
        <v>32.64</v>
      </c>
      <c r="K1609"/>
      <c r="L1609"/>
      <c r="M1609"/>
    </row>
    <row r="1610" spans="1:13" x14ac:dyDescent="0.3">
      <c r="A1610" s="102">
        <v>62266</v>
      </c>
      <c r="B1610" s="82"/>
      <c r="C1610" s="82"/>
      <c r="D1610" s="81" t="s">
        <v>2687</v>
      </c>
      <c r="E1610" s="81" t="s">
        <v>2685</v>
      </c>
      <c r="F1610" s="104" t="s">
        <v>2700</v>
      </c>
      <c r="G1610" s="119">
        <v>2404</v>
      </c>
      <c r="H1610" s="81">
        <v>25.71</v>
      </c>
      <c r="K1610"/>
      <c r="L1610"/>
      <c r="M1610"/>
    </row>
    <row r="1611" spans="1:13" x14ac:dyDescent="0.3">
      <c r="A1611" s="102">
        <v>62268</v>
      </c>
      <c r="B1611" s="82"/>
      <c r="C1611" s="82"/>
      <c r="D1611" s="81" t="s">
        <v>2687</v>
      </c>
      <c r="E1611" s="81" t="s">
        <v>2685</v>
      </c>
      <c r="F1611" s="104" t="s">
        <v>2701</v>
      </c>
      <c r="G1611" s="119">
        <v>3140</v>
      </c>
      <c r="H1611" s="81">
        <v>45.7</v>
      </c>
      <c r="K1611"/>
      <c r="L1611"/>
      <c r="M1611"/>
    </row>
    <row r="1612" spans="1:13" x14ac:dyDescent="0.3">
      <c r="A1612" s="102">
        <v>62270</v>
      </c>
      <c r="B1612" s="82"/>
      <c r="C1612" s="82"/>
      <c r="D1612" s="81" t="s">
        <v>2687</v>
      </c>
      <c r="E1612" s="81" t="s">
        <v>2685</v>
      </c>
      <c r="F1612" s="104" t="s">
        <v>2702</v>
      </c>
      <c r="G1612" s="119">
        <v>2119</v>
      </c>
      <c r="H1612" s="81">
        <v>33.82</v>
      </c>
      <c r="K1612"/>
      <c r="L1612"/>
      <c r="M1612"/>
    </row>
    <row r="1613" spans="1:13" x14ac:dyDescent="0.3">
      <c r="A1613" s="102">
        <v>62272</v>
      </c>
      <c r="B1613" s="82"/>
      <c r="C1613" s="82"/>
      <c r="D1613" s="81" t="s">
        <v>2687</v>
      </c>
      <c r="E1613" s="81" t="s">
        <v>2685</v>
      </c>
      <c r="F1613" s="104" t="s">
        <v>2703</v>
      </c>
      <c r="G1613" s="119">
        <v>3007</v>
      </c>
      <c r="H1613" s="81">
        <v>28.01</v>
      </c>
      <c r="K1613"/>
      <c r="L1613"/>
      <c r="M1613"/>
    </row>
    <row r="1614" spans="1:13" x14ac:dyDescent="0.3">
      <c r="A1614" s="102">
        <v>62275</v>
      </c>
      <c r="B1614" s="82"/>
      <c r="C1614" s="82"/>
      <c r="D1614" s="81" t="s">
        <v>2687</v>
      </c>
      <c r="E1614" s="81" t="s">
        <v>2685</v>
      </c>
      <c r="F1614" s="104" t="s">
        <v>2705</v>
      </c>
      <c r="G1614" s="119">
        <v>5923</v>
      </c>
      <c r="H1614" s="81">
        <v>88.86</v>
      </c>
      <c r="K1614"/>
      <c r="L1614"/>
      <c r="M1614"/>
    </row>
    <row r="1615" spans="1:13" x14ac:dyDescent="0.3">
      <c r="A1615" s="102">
        <v>60613</v>
      </c>
      <c r="B1615" s="82"/>
      <c r="C1615" s="82"/>
      <c r="D1615" s="81" t="s">
        <v>2706</v>
      </c>
      <c r="E1615" s="81" t="s">
        <v>2704</v>
      </c>
      <c r="F1615" s="104" t="s">
        <v>2707</v>
      </c>
      <c r="G1615" s="119">
        <v>8065</v>
      </c>
      <c r="H1615" s="81">
        <v>34.61</v>
      </c>
      <c r="K1615"/>
      <c r="L1615"/>
      <c r="M1615"/>
    </row>
    <row r="1616" spans="1:13" x14ac:dyDescent="0.3">
      <c r="A1616" s="102">
        <v>60632</v>
      </c>
      <c r="B1616" s="82"/>
      <c r="C1616" s="82"/>
      <c r="D1616" s="81" t="s">
        <v>2706</v>
      </c>
      <c r="E1616" s="81" t="s">
        <v>2704</v>
      </c>
      <c r="F1616" s="104" t="s">
        <v>2708</v>
      </c>
      <c r="G1616" s="119">
        <v>2317</v>
      </c>
      <c r="H1616" s="81">
        <v>11.25</v>
      </c>
      <c r="K1616"/>
      <c r="L1616"/>
      <c r="M1616"/>
    </row>
    <row r="1617" spans="1:13" x14ac:dyDescent="0.3">
      <c r="A1617" s="102">
        <v>60651</v>
      </c>
      <c r="B1617" s="82"/>
      <c r="C1617" s="82"/>
      <c r="D1617" s="81" t="s">
        <v>2706</v>
      </c>
      <c r="E1617" s="81" t="s">
        <v>2704</v>
      </c>
      <c r="F1617" s="104" t="s">
        <v>3026</v>
      </c>
      <c r="G1617" s="119">
        <v>2044</v>
      </c>
      <c r="H1617" s="81">
        <v>94.63</v>
      </c>
      <c r="K1617"/>
      <c r="L1617"/>
      <c r="M1617"/>
    </row>
    <row r="1618" spans="1:13" x14ac:dyDescent="0.3">
      <c r="A1618" s="102">
        <v>60659</v>
      </c>
      <c r="B1618" s="82"/>
      <c r="C1618" s="82"/>
      <c r="D1618" s="81" t="s">
        <v>2706</v>
      </c>
      <c r="E1618" s="81" t="s">
        <v>2704</v>
      </c>
      <c r="F1618" s="104" t="s">
        <v>3027</v>
      </c>
      <c r="G1618" s="119">
        <v>4434</v>
      </c>
      <c r="H1618" s="81">
        <v>57.06</v>
      </c>
      <c r="K1618"/>
      <c r="L1618"/>
      <c r="M1618"/>
    </row>
    <row r="1619" spans="1:13" x14ac:dyDescent="0.3">
      <c r="A1619" s="102">
        <v>60663</v>
      </c>
      <c r="B1619" s="82"/>
      <c r="C1619" s="82"/>
      <c r="D1619" s="81" t="s">
        <v>2706</v>
      </c>
      <c r="E1619" s="81" t="s">
        <v>2704</v>
      </c>
      <c r="F1619" s="104" t="s">
        <v>3028</v>
      </c>
      <c r="G1619" s="119">
        <v>6518</v>
      </c>
      <c r="H1619" s="81">
        <v>153.84</v>
      </c>
      <c r="K1619"/>
      <c r="L1619"/>
      <c r="M1619"/>
    </row>
    <row r="1620" spans="1:13" x14ac:dyDescent="0.3">
      <c r="A1620" s="102">
        <v>60664</v>
      </c>
      <c r="B1620" s="82"/>
      <c r="C1620" s="82"/>
      <c r="D1620" s="81" t="s">
        <v>2706</v>
      </c>
      <c r="E1620" s="81" t="s">
        <v>2704</v>
      </c>
      <c r="F1620" s="104" t="s">
        <v>2710</v>
      </c>
      <c r="G1620" s="119">
        <v>12827</v>
      </c>
      <c r="H1620" s="81">
        <v>86.69</v>
      </c>
      <c r="K1620"/>
      <c r="L1620"/>
      <c r="M1620"/>
    </row>
    <row r="1621" spans="1:13" x14ac:dyDescent="0.3">
      <c r="A1621" s="102">
        <v>70201</v>
      </c>
      <c r="B1621" s="82"/>
      <c r="C1621" s="82"/>
      <c r="D1621" s="81" t="s">
        <v>2711</v>
      </c>
      <c r="E1621" s="81" t="s">
        <v>2709</v>
      </c>
      <c r="F1621" s="104" t="s">
        <v>2712</v>
      </c>
      <c r="G1621" s="119">
        <v>3154</v>
      </c>
      <c r="H1621" s="81">
        <v>29.36</v>
      </c>
      <c r="K1621"/>
      <c r="L1621"/>
      <c r="M1621"/>
    </row>
    <row r="1622" spans="1:13" x14ac:dyDescent="0.3">
      <c r="A1622" s="102">
        <v>70202</v>
      </c>
      <c r="B1622" s="82"/>
      <c r="C1622" s="82"/>
      <c r="D1622" s="81" t="s">
        <v>2711</v>
      </c>
      <c r="E1622" s="81" t="s">
        <v>2709</v>
      </c>
      <c r="F1622" s="81" t="s">
        <v>2713</v>
      </c>
      <c r="G1622" s="119">
        <v>4759</v>
      </c>
      <c r="H1622" s="81">
        <v>40.18</v>
      </c>
      <c r="K1622"/>
      <c r="L1622"/>
      <c r="M1622"/>
    </row>
    <row r="1623" spans="1:13" x14ac:dyDescent="0.3">
      <c r="A1623" s="102">
        <v>70203</v>
      </c>
      <c r="B1623" s="82"/>
      <c r="C1623" s="82"/>
      <c r="D1623" s="81" t="s">
        <v>2711</v>
      </c>
      <c r="E1623" s="81" t="s">
        <v>2709</v>
      </c>
      <c r="F1623" s="81" t="s">
        <v>2714</v>
      </c>
      <c r="G1623" s="119">
        <v>10883</v>
      </c>
      <c r="H1623" s="81">
        <v>113.34</v>
      </c>
      <c r="K1623"/>
      <c r="L1623"/>
      <c r="M1623"/>
    </row>
    <row r="1624" spans="1:13" x14ac:dyDescent="0.3">
      <c r="A1624" s="102">
        <v>70204</v>
      </c>
      <c r="B1624" s="82"/>
      <c r="C1624" s="82"/>
      <c r="D1624" s="81" t="s">
        <v>2711</v>
      </c>
      <c r="E1624" s="81" t="s">
        <v>2709</v>
      </c>
      <c r="F1624" s="81" t="s">
        <v>2715</v>
      </c>
      <c r="G1624" s="119">
        <v>799</v>
      </c>
      <c r="H1624" s="81">
        <v>10.81</v>
      </c>
      <c r="K1624"/>
      <c r="L1624"/>
      <c r="M1624"/>
    </row>
    <row r="1625" spans="1:13" x14ac:dyDescent="0.3">
      <c r="A1625" s="102">
        <v>70205</v>
      </c>
      <c r="B1625" s="82"/>
      <c r="C1625" s="82"/>
      <c r="D1625" s="81" t="s">
        <v>2711</v>
      </c>
      <c r="E1625" s="81" t="s">
        <v>2709</v>
      </c>
      <c r="F1625" s="81" t="s">
        <v>2716</v>
      </c>
      <c r="G1625" s="119">
        <v>941</v>
      </c>
      <c r="H1625" s="81">
        <v>30.39</v>
      </c>
      <c r="K1625"/>
      <c r="L1625"/>
      <c r="M1625"/>
    </row>
    <row r="1626" spans="1:13" x14ac:dyDescent="0.3">
      <c r="A1626" s="102">
        <v>70206</v>
      </c>
      <c r="B1626" s="82"/>
      <c r="C1626" s="82"/>
      <c r="D1626" s="81" t="s">
        <v>2711</v>
      </c>
      <c r="E1626" s="81" t="s">
        <v>2709</v>
      </c>
      <c r="F1626" s="81" t="s">
        <v>2717</v>
      </c>
      <c r="G1626" s="119">
        <v>610</v>
      </c>
      <c r="H1626" s="81">
        <v>7.5</v>
      </c>
      <c r="K1626"/>
      <c r="L1626"/>
      <c r="M1626"/>
    </row>
    <row r="1627" spans="1:13" x14ac:dyDescent="0.3">
      <c r="A1627" s="102">
        <v>70207</v>
      </c>
      <c r="B1627" s="82"/>
      <c r="C1627" s="82"/>
      <c r="D1627" s="81" t="s">
        <v>2711</v>
      </c>
      <c r="E1627" s="81" t="s">
        <v>2709</v>
      </c>
      <c r="F1627" s="81" t="s">
        <v>2718</v>
      </c>
      <c r="G1627" s="119">
        <v>685</v>
      </c>
      <c r="H1627" s="81">
        <v>7.9</v>
      </c>
      <c r="K1627"/>
      <c r="L1627"/>
      <c r="M1627"/>
    </row>
    <row r="1628" spans="1:13" x14ac:dyDescent="0.3">
      <c r="A1628" s="102">
        <v>70208</v>
      </c>
      <c r="B1628" s="82"/>
      <c r="C1628" s="82"/>
      <c r="D1628" s="81" t="s">
        <v>2711</v>
      </c>
      <c r="E1628" s="81" t="s">
        <v>2709</v>
      </c>
      <c r="F1628" s="81" t="s">
        <v>2719</v>
      </c>
      <c r="G1628" s="119">
        <v>4782</v>
      </c>
      <c r="H1628" s="81">
        <v>195.61</v>
      </c>
      <c r="K1628"/>
      <c r="L1628"/>
      <c r="M1628"/>
    </row>
    <row r="1629" spans="1:13" x14ac:dyDescent="0.3">
      <c r="A1629" s="102">
        <v>70209</v>
      </c>
      <c r="B1629" s="82"/>
      <c r="C1629" s="82"/>
      <c r="D1629" s="81" t="s">
        <v>2711</v>
      </c>
      <c r="E1629" s="81" t="s">
        <v>2709</v>
      </c>
      <c r="F1629" s="81" t="s">
        <v>2720</v>
      </c>
      <c r="G1629" s="119">
        <v>3844</v>
      </c>
      <c r="H1629" s="81">
        <v>50.34</v>
      </c>
      <c r="K1629"/>
      <c r="L1629"/>
      <c r="M1629"/>
    </row>
    <row r="1630" spans="1:13" x14ac:dyDescent="0.3">
      <c r="A1630" s="102">
        <v>70210</v>
      </c>
      <c r="B1630" s="82"/>
      <c r="C1630" s="82"/>
      <c r="D1630" s="81" t="s">
        <v>2711</v>
      </c>
      <c r="E1630" s="81" t="s">
        <v>2709</v>
      </c>
      <c r="F1630" s="81" t="s">
        <v>2721</v>
      </c>
      <c r="G1630" s="119">
        <v>616</v>
      </c>
      <c r="H1630" s="81">
        <v>3.48</v>
      </c>
      <c r="K1630"/>
      <c r="L1630"/>
      <c r="M1630"/>
    </row>
    <row r="1631" spans="1:13" x14ac:dyDescent="0.3">
      <c r="A1631" s="102">
        <v>70211</v>
      </c>
      <c r="B1631" s="82"/>
      <c r="C1631" s="82"/>
      <c r="D1631" s="81" t="s">
        <v>2711</v>
      </c>
      <c r="E1631" s="81" t="s">
        <v>2709</v>
      </c>
      <c r="F1631" s="81" t="s">
        <v>2722</v>
      </c>
      <c r="G1631" s="119">
        <v>1300</v>
      </c>
      <c r="H1631" s="81">
        <v>5.84</v>
      </c>
      <c r="K1631"/>
      <c r="L1631"/>
      <c r="M1631"/>
    </row>
    <row r="1632" spans="1:13" x14ac:dyDescent="0.3">
      <c r="A1632" s="102">
        <v>70212</v>
      </c>
      <c r="B1632" s="82"/>
      <c r="C1632" s="82"/>
      <c r="D1632" s="81" t="s">
        <v>2711</v>
      </c>
      <c r="E1632" s="81" t="s">
        <v>2709</v>
      </c>
      <c r="F1632" s="81" t="s">
        <v>2723</v>
      </c>
      <c r="G1632" s="119">
        <v>2157</v>
      </c>
      <c r="H1632" s="81">
        <v>72.39</v>
      </c>
      <c r="K1632"/>
      <c r="L1632"/>
      <c r="M1632"/>
    </row>
    <row r="1633" spans="1:13" x14ac:dyDescent="0.3">
      <c r="A1633" s="102">
        <v>70213</v>
      </c>
      <c r="B1633" s="82"/>
      <c r="C1633" s="82"/>
      <c r="D1633" s="81" t="s">
        <v>2711</v>
      </c>
      <c r="E1633" s="81" t="s">
        <v>2709</v>
      </c>
      <c r="F1633" s="81" t="s">
        <v>2724</v>
      </c>
      <c r="G1633" s="119">
        <v>1397</v>
      </c>
      <c r="H1633" s="81">
        <v>34.619999999999997</v>
      </c>
      <c r="K1633"/>
      <c r="L1633"/>
      <c r="M1633"/>
    </row>
    <row r="1634" spans="1:13" x14ac:dyDescent="0.3">
      <c r="A1634" s="102">
        <v>70214</v>
      </c>
      <c r="B1634" s="82"/>
      <c r="C1634" s="82"/>
      <c r="D1634" s="81" t="s">
        <v>2711</v>
      </c>
      <c r="E1634" s="81" t="s">
        <v>2709</v>
      </c>
      <c r="F1634" s="81" t="s">
        <v>2725</v>
      </c>
      <c r="G1634" s="119">
        <v>2342</v>
      </c>
      <c r="H1634" s="81">
        <v>29.17</v>
      </c>
      <c r="K1634"/>
      <c r="L1634"/>
      <c r="M1634"/>
    </row>
    <row r="1635" spans="1:13" x14ac:dyDescent="0.3">
      <c r="A1635" s="102">
        <v>70215</v>
      </c>
      <c r="B1635" s="82"/>
      <c r="C1635" s="82"/>
      <c r="D1635" s="81" t="s">
        <v>2711</v>
      </c>
      <c r="E1635" s="81" t="s">
        <v>2709</v>
      </c>
      <c r="F1635" s="81" t="s">
        <v>2726</v>
      </c>
      <c r="G1635" s="119">
        <v>2434</v>
      </c>
      <c r="H1635" s="81">
        <v>19.55</v>
      </c>
      <c r="K1635"/>
      <c r="L1635"/>
      <c r="M1635"/>
    </row>
    <row r="1636" spans="1:13" x14ac:dyDescent="0.3">
      <c r="A1636" s="102">
        <v>70216</v>
      </c>
      <c r="B1636" s="82"/>
      <c r="C1636" s="82"/>
      <c r="D1636" s="81" t="s">
        <v>2711</v>
      </c>
      <c r="E1636" s="81" t="s">
        <v>2709</v>
      </c>
      <c r="F1636" s="81" t="s">
        <v>2727</v>
      </c>
      <c r="G1636" s="119">
        <v>1874</v>
      </c>
      <c r="H1636" s="81">
        <v>30.83</v>
      </c>
      <c r="K1636"/>
      <c r="L1636"/>
      <c r="M1636"/>
    </row>
    <row r="1637" spans="1:13" x14ac:dyDescent="0.3">
      <c r="A1637" s="102">
        <v>70217</v>
      </c>
      <c r="B1637" s="82"/>
      <c r="C1637" s="82"/>
      <c r="D1637" s="81" t="s">
        <v>2711</v>
      </c>
      <c r="E1637" s="81" t="s">
        <v>2709</v>
      </c>
      <c r="F1637" s="81" t="s">
        <v>2728</v>
      </c>
      <c r="G1637" s="119">
        <v>1382</v>
      </c>
      <c r="H1637" s="81">
        <v>223.45</v>
      </c>
      <c r="K1637"/>
      <c r="L1637"/>
      <c r="M1637"/>
    </row>
    <row r="1638" spans="1:13" x14ac:dyDescent="0.3">
      <c r="A1638" s="102">
        <v>70218</v>
      </c>
      <c r="B1638" s="82"/>
      <c r="C1638" s="82"/>
      <c r="D1638" s="81" t="s">
        <v>2711</v>
      </c>
      <c r="E1638" s="81" t="s">
        <v>2709</v>
      </c>
      <c r="F1638" s="81" t="s">
        <v>2729</v>
      </c>
      <c r="G1638" s="119">
        <v>1638</v>
      </c>
      <c r="H1638" s="81">
        <v>11.6</v>
      </c>
      <c r="K1638"/>
      <c r="L1638"/>
      <c r="M1638"/>
    </row>
    <row r="1639" spans="1:13" x14ac:dyDescent="0.3">
      <c r="A1639" s="102">
        <v>70219</v>
      </c>
      <c r="B1639" s="82"/>
      <c r="C1639" s="82"/>
      <c r="D1639" s="81" t="s">
        <v>2711</v>
      </c>
      <c r="E1639" s="81" t="s">
        <v>2709</v>
      </c>
      <c r="F1639" s="81" t="s">
        <v>2730</v>
      </c>
      <c r="G1639" s="119">
        <v>2582</v>
      </c>
      <c r="H1639" s="81">
        <v>65.62</v>
      </c>
      <c r="K1639"/>
      <c r="L1639"/>
      <c r="M1639"/>
    </row>
    <row r="1640" spans="1:13" x14ac:dyDescent="0.3">
      <c r="A1640" s="102">
        <v>70220</v>
      </c>
      <c r="B1640" s="82"/>
      <c r="C1640" s="82"/>
      <c r="D1640" s="81" t="s">
        <v>2711</v>
      </c>
      <c r="E1640" s="81" t="s">
        <v>2709</v>
      </c>
      <c r="F1640" s="81" t="s">
        <v>2731</v>
      </c>
      <c r="G1640" s="119">
        <v>2945</v>
      </c>
      <c r="H1640" s="81">
        <v>466.78</v>
      </c>
      <c r="K1640"/>
      <c r="L1640"/>
      <c r="M1640"/>
    </row>
    <row r="1641" spans="1:13" x14ac:dyDescent="0.3">
      <c r="A1641" s="102">
        <v>70221</v>
      </c>
      <c r="B1641" s="82"/>
      <c r="C1641" s="82"/>
      <c r="D1641" s="81" t="s">
        <v>2711</v>
      </c>
      <c r="E1641" s="81" t="s">
        <v>2709</v>
      </c>
      <c r="F1641" s="81" t="s">
        <v>2732</v>
      </c>
      <c r="G1641" s="119">
        <v>1563</v>
      </c>
      <c r="H1641" s="81">
        <v>33.549999999999997</v>
      </c>
      <c r="K1641"/>
      <c r="L1641"/>
      <c r="M1641"/>
    </row>
    <row r="1642" spans="1:13" x14ac:dyDescent="0.3">
      <c r="A1642" s="102">
        <v>70222</v>
      </c>
      <c r="B1642" s="82"/>
      <c r="C1642" s="82"/>
      <c r="D1642" s="81" t="s">
        <v>2711</v>
      </c>
      <c r="E1642" s="81" t="s">
        <v>2709</v>
      </c>
      <c r="F1642" s="81" t="s">
        <v>2733</v>
      </c>
      <c r="G1642" s="119">
        <v>2764</v>
      </c>
      <c r="H1642" s="81">
        <v>74.59</v>
      </c>
      <c r="K1642"/>
      <c r="L1642"/>
      <c r="M1642"/>
    </row>
    <row r="1643" spans="1:13" x14ac:dyDescent="0.3">
      <c r="A1643" s="102">
        <v>70223</v>
      </c>
      <c r="B1643" s="82"/>
      <c r="C1643" s="82"/>
      <c r="D1643" s="81" t="s">
        <v>2711</v>
      </c>
      <c r="E1643" s="81" t="s">
        <v>2709</v>
      </c>
      <c r="F1643" s="81" t="s">
        <v>2734</v>
      </c>
      <c r="G1643" s="119">
        <v>3380</v>
      </c>
      <c r="H1643" s="81">
        <v>137.31</v>
      </c>
      <c r="K1643"/>
      <c r="L1643"/>
      <c r="M1643"/>
    </row>
    <row r="1644" spans="1:13" x14ac:dyDescent="0.3">
      <c r="A1644" s="102">
        <v>70224</v>
      </c>
      <c r="B1644" s="82"/>
      <c r="C1644" s="82"/>
      <c r="D1644" s="81" t="s">
        <v>2711</v>
      </c>
      <c r="E1644" s="81" t="s">
        <v>2709</v>
      </c>
      <c r="F1644" s="81" t="s">
        <v>2735</v>
      </c>
      <c r="G1644" s="119">
        <v>2074</v>
      </c>
      <c r="H1644" s="81">
        <v>29.63</v>
      </c>
      <c r="K1644"/>
      <c r="L1644"/>
      <c r="M1644"/>
    </row>
    <row r="1645" spans="1:13" x14ac:dyDescent="0.3">
      <c r="A1645" s="102">
        <v>70368</v>
      </c>
      <c r="B1645" s="82"/>
      <c r="C1645" s="82"/>
      <c r="D1645" s="81" t="s">
        <v>2711</v>
      </c>
      <c r="E1645" s="81" t="s">
        <v>2709</v>
      </c>
      <c r="F1645" s="81" t="s">
        <v>2737</v>
      </c>
      <c r="G1645" s="119">
        <v>977</v>
      </c>
      <c r="H1645" s="81">
        <v>31.17</v>
      </c>
      <c r="K1645"/>
      <c r="L1645"/>
      <c r="M1645"/>
    </row>
    <row r="1646" spans="1:13" x14ac:dyDescent="0.3">
      <c r="A1646" s="102">
        <v>70801</v>
      </c>
      <c r="B1646" s="82"/>
      <c r="C1646" s="82"/>
      <c r="D1646" s="81" t="s">
        <v>2738</v>
      </c>
      <c r="E1646" s="81" t="s">
        <v>2736</v>
      </c>
      <c r="F1646" s="81" t="s">
        <v>2739</v>
      </c>
      <c r="G1646" s="119">
        <v>633</v>
      </c>
      <c r="H1646" s="81">
        <v>56.86</v>
      </c>
      <c r="K1646"/>
      <c r="L1646"/>
      <c r="M1646"/>
    </row>
    <row r="1647" spans="1:13" x14ac:dyDescent="0.3">
      <c r="A1647" s="102">
        <v>70802</v>
      </c>
      <c r="B1647" s="82"/>
      <c r="C1647" s="82"/>
      <c r="D1647" s="81" t="s">
        <v>2738</v>
      </c>
      <c r="E1647" s="81" t="s">
        <v>2736</v>
      </c>
      <c r="F1647" s="81" t="s">
        <v>2740</v>
      </c>
      <c r="G1647" s="119">
        <v>593</v>
      </c>
      <c r="H1647" s="81">
        <v>42.69</v>
      </c>
      <c r="K1647"/>
      <c r="L1647"/>
      <c r="M1647"/>
    </row>
    <row r="1648" spans="1:13" x14ac:dyDescent="0.3">
      <c r="A1648" s="102">
        <v>70803</v>
      </c>
      <c r="B1648" s="82"/>
      <c r="C1648" s="82"/>
      <c r="D1648" s="81" t="s">
        <v>2738</v>
      </c>
      <c r="E1648" s="81" t="s">
        <v>2736</v>
      </c>
      <c r="F1648" s="81" t="s">
        <v>2741</v>
      </c>
      <c r="G1648" s="119">
        <v>637</v>
      </c>
      <c r="H1648" s="81">
        <v>29.39</v>
      </c>
      <c r="K1648"/>
      <c r="L1648"/>
      <c r="M1648"/>
    </row>
    <row r="1649" spans="1:13" x14ac:dyDescent="0.3">
      <c r="A1649" s="102">
        <v>70804</v>
      </c>
      <c r="B1649" s="82"/>
      <c r="C1649" s="82"/>
      <c r="D1649" s="81" t="s">
        <v>2738</v>
      </c>
      <c r="E1649" s="81" t="s">
        <v>2736</v>
      </c>
      <c r="F1649" s="81" t="s">
        <v>2742</v>
      </c>
      <c r="G1649" s="119">
        <v>780</v>
      </c>
      <c r="H1649" s="81">
        <v>30.62</v>
      </c>
      <c r="K1649"/>
      <c r="L1649"/>
      <c r="M1649"/>
    </row>
    <row r="1650" spans="1:13" x14ac:dyDescent="0.3">
      <c r="A1650" s="102">
        <v>70805</v>
      </c>
      <c r="B1650" s="82"/>
      <c r="C1650" s="82"/>
      <c r="D1650" s="81" t="s">
        <v>2738</v>
      </c>
      <c r="E1650" s="81" t="s">
        <v>2736</v>
      </c>
      <c r="F1650" s="81" t="s">
        <v>2743</v>
      </c>
      <c r="G1650" s="119">
        <v>1491</v>
      </c>
      <c r="H1650" s="81">
        <v>18.940000000000001</v>
      </c>
      <c r="K1650"/>
      <c r="L1650"/>
      <c r="M1650"/>
    </row>
    <row r="1651" spans="1:13" x14ac:dyDescent="0.3">
      <c r="A1651" s="102">
        <v>70806</v>
      </c>
      <c r="B1651" s="82"/>
      <c r="C1651" s="82"/>
      <c r="D1651" s="81" t="s">
        <v>2738</v>
      </c>
      <c r="E1651" s="81" t="s">
        <v>2736</v>
      </c>
      <c r="F1651" s="81" t="s">
        <v>2744</v>
      </c>
      <c r="G1651" s="119">
        <v>826</v>
      </c>
      <c r="H1651" s="81">
        <v>7.31</v>
      </c>
      <c r="K1651"/>
      <c r="L1651"/>
      <c r="M1651"/>
    </row>
    <row r="1652" spans="1:13" x14ac:dyDescent="0.3">
      <c r="A1652" s="102">
        <v>70807</v>
      </c>
      <c r="B1652" s="82"/>
      <c r="C1652" s="82"/>
      <c r="D1652" s="81" t="s">
        <v>2738</v>
      </c>
      <c r="E1652" s="81" t="s">
        <v>2736</v>
      </c>
      <c r="F1652" s="81" t="s">
        <v>2745</v>
      </c>
      <c r="G1652" s="119">
        <v>2581</v>
      </c>
      <c r="H1652" s="81">
        <v>49.32</v>
      </c>
      <c r="K1652"/>
      <c r="L1652"/>
      <c r="M1652"/>
    </row>
    <row r="1653" spans="1:13" x14ac:dyDescent="0.3">
      <c r="A1653" s="102">
        <v>70808</v>
      </c>
      <c r="B1653" s="82"/>
      <c r="C1653" s="82"/>
      <c r="D1653" s="81" t="s">
        <v>2738</v>
      </c>
      <c r="E1653" s="81" t="s">
        <v>2736</v>
      </c>
      <c r="F1653" s="81" t="s">
        <v>2746</v>
      </c>
      <c r="G1653" s="119">
        <v>882</v>
      </c>
      <c r="H1653" s="81">
        <v>33.08</v>
      </c>
      <c r="K1653"/>
      <c r="L1653"/>
      <c r="M1653"/>
    </row>
    <row r="1654" spans="1:13" x14ac:dyDescent="0.3">
      <c r="A1654" s="102">
        <v>70809</v>
      </c>
      <c r="B1654" s="82"/>
      <c r="C1654" s="82"/>
      <c r="D1654" s="81" t="s">
        <v>2738</v>
      </c>
      <c r="E1654" s="81" t="s">
        <v>2736</v>
      </c>
      <c r="F1654" s="81" t="s">
        <v>2747</v>
      </c>
      <c r="G1654" s="119">
        <v>392</v>
      </c>
      <c r="H1654" s="81">
        <v>29.6</v>
      </c>
      <c r="K1654"/>
      <c r="L1654"/>
      <c r="M1654"/>
    </row>
    <row r="1655" spans="1:13" x14ac:dyDescent="0.3">
      <c r="A1655" s="102">
        <v>70810</v>
      </c>
      <c r="B1655" s="82"/>
      <c r="C1655" s="82"/>
      <c r="D1655" s="81" t="s">
        <v>2738</v>
      </c>
      <c r="E1655" s="81" t="s">
        <v>2736</v>
      </c>
      <c r="F1655" s="81" t="s">
        <v>2748</v>
      </c>
      <c r="G1655" s="119">
        <v>257</v>
      </c>
      <c r="H1655" s="81">
        <v>14.24</v>
      </c>
      <c r="K1655"/>
      <c r="L1655"/>
      <c r="M1655"/>
    </row>
    <row r="1656" spans="1:13" x14ac:dyDescent="0.3">
      <c r="A1656" s="102">
        <v>70811</v>
      </c>
      <c r="B1656" s="82"/>
      <c r="C1656" s="82"/>
      <c r="D1656" s="81" t="s">
        <v>2738</v>
      </c>
      <c r="E1656" s="81" t="s">
        <v>2736</v>
      </c>
      <c r="F1656" s="81" t="s">
        <v>2749</v>
      </c>
      <c r="G1656" s="119">
        <v>588</v>
      </c>
      <c r="H1656" s="81">
        <v>20.9</v>
      </c>
      <c r="K1656"/>
      <c r="L1656"/>
      <c r="M1656"/>
    </row>
    <row r="1657" spans="1:13" x14ac:dyDescent="0.3">
      <c r="A1657" s="102">
        <v>70812</v>
      </c>
      <c r="B1657" s="82"/>
      <c r="C1657" s="82"/>
      <c r="D1657" s="81" t="s">
        <v>2738</v>
      </c>
      <c r="E1657" s="81" t="s">
        <v>2736</v>
      </c>
      <c r="F1657" s="81" t="s">
        <v>2750</v>
      </c>
      <c r="G1657" s="119">
        <v>41</v>
      </c>
      <c r="H1657" s="81">
        <v>32.43</v>
      </c>
      <c r="K1657"/>
      <c r="L1657"/>
      <c r="M1657"/>
    </row>
    <row r="1658" spans="1:13" x14ac:dyDescent="0.3">
      <c r="A1658" s="102">
        <v>70813</v>
      </c>
      <c r="B1658" s="82"/>
      <c r="C1658" s="82"/>
      <c r="D1658" s="81" t="s">
        <v>2738</v>
      </c>
      <c r="E1658" s="81" t="s">
        <v>2736</v>
      </c>
      <c r="F1658" s="81" t="s">
        <v>2751</v>
      </c>
      <c r="G1658" s="119">
        <v>669</v>
      </c>
      <c r="H1658" s="81">
        <v>50.52</v>
      </c>
      <c r="K1658"/>
      <c r="L1658"/>
      <c r="M1658"/>
    </row>
    <row r="1659" spans="1:13" x14ac:dyDescent="0.3">
      <c r="A1659" s="102">
        <v>70814</v>
      </c>
      <c r="B1659" s="82"/>
      <c r="C1659" s="82"/>
      <c r="D1659" s="81" t="s">
        <v>2738</v>
      </c>
      <c r="E1659" s="81" t="s">
        <v>2736</v>
      </c>
      <c r="F1659" s="81" t="s">
        <v>2752</v>
      </c>
      <c r="G1659" s="119">
        <v>529</v>
      </c>
      <c r="H1659" s="81">
        <v>35.700000000000003</v>
      </c>
      <c r="K1659"/>
      <c r="L1659"/>
      <c r="M1659"/>
    </row>
    <row r="1660" spans="1:13" x14ac:dyDescent="0.3">
      <c r="A1660" s="102">
        <v>70815</v>
      </c>
      <c r="B1660" s="82"/>
      <c r="C1660" s="82"/>
      <c r="D1660" s="81" t="s">
        <v>2738</v>
      </c>
      <c r="E1660" s="81" t="s">
        <v>2736</v>
      </c>
      <c r="F1660" s="81" t="s">
        <v>2753</v>
      </c>
      <c r="G1660" s="119">
        <v>94</v>
      </c>
      <c r="H1660" s="81">
        <v>50.55</v>
      </c>
      <c r="K1660"/>
      <c r="L1660"/>
      <c r="M1660"/>
    </row>
    <row r="1661" spans="1:13" x14ac:dyDescent="0.3">
      <c r="A1661" s="102">
        <v>70816</v>
      </c>
      <c r="B1661" s="82"/>
      <c r="C1661" s="82"/>
      <c r="D1661" s="81" t="s">
        <v>2738</v>
      </c>
      <c r="E1661" s="81" t="s">
        <v>2736</v>
      </c>
      <c r="F1661" s="81" t="s">
        <v>2754</v>
      </c>
      <c r="G1661" s="119">
        <v>1248</v>
      </c>
      <c r="H1661" s="81">
        <v>8.3699999999999992</v>
      </c>
      <c r="K1661"/>
      <c r="L1661"/>
      <c r="M1661"/>
    </row>
    <row r="1662" spans="1:13" x14ac:dyDescent="0.3">
      <c r="A1662" s="102">
        <v>70817</v>
      </c>
      <c r="B1662" s="82"/>
      <c r="C1662" s="82"/>
      <c r="D1662" s="81" t="s">
        <v>2738</v>
      </c>
      <c r="E1662" s="81" t="s">
        <v>2736</v>
      </c>
      <c r="F1662" s="81" t="s">
        <v>2755</v>
      </c>
      <c r="G1662" s="119">
        <v>389</v>
      </c>
      <c r="H1662" s="81">
        <v>35.979999999999997</v>
      </c>
      <c r="K1662"/>
      <c r="L1662"/>
      <c r="M1662"/>
    </row>
    <row r="1663" spans="1:13" x14ac:dyDescent="0.3">
      <c r="A1663" s="102">
        <v>70818</v>
      </c>
      <c r="B1663" s="82"/>
      <c r="C1663" s="82"/>
      <c r="D1663" s="81" t="s">
        <v>2738</v>
      </c>
      <c r="E1663" s="81" t="s">
        <v>2736</v>
      </c>
      <c r="F1663" s="81" t="s">
        <v>2756</v>
      </c>
      <c r="G1663" s="119">
        <v>300</v>
      </c>
      <c r="H1663" s="81">
        <v>7.05</v>
      </c>
      <c r="K1663"/>
      <c r="L1663"/>
      <c r="M1663"/>
    </row>
    <row r="1664" spans="1:13" x14ac:dyDescent="0.3">
      <c r="A1664" s="102">
        <v>70819</v>
      </c>
      <c r="B1664" s="82"/>
      <c r="C1664" s="82"/>
      <c r="D1664" s="81" t="s">
        <v>2738</v>
      </c>
      <c r="E1664" s="81" t="s">
        <v>2736</v>
      </c>
      <c r="F1664" s="81" t="s">
        <v>2757</v>
      </c>
      <c r="G1664" s="119">
        <v>77</v>
      </c>
      <c r="H1664" s="81">
        <v>74.430000000000007</v>
      </c>
      <c r="K1664"/>
      <c r="L1664"/>
      <c r="M1664"/>
    </row>
    <row r="1665" spans="1:13" x14ac:dyDescent="0.3">
      <c r="A1665" s="102">
        <v>70820</v>
      </c>
      <c r="B1665" s="82"/>
      <c r="C1665" s="82"/>
      <c r="D1665" s="81" t="s">
        <v>2738</v>
      </c>
      <c r="E1665" s="81" t="s">
        <v>2736</v>
      </c>
      <c r="F1665" s="81" t="s">
        <v>2758</v>
      </c>
      <c r="G1665" s="119">
        <v>2076</v>
      </c>
      <c r="H1665" s="81">
        <v>6.11</v>
      </c>
      <c r="K1665"/>
      <c r="L1665"/>
      <c r="M1665"/>
    </row>
    <row r="1666" spans="1:13" x14ac:dyDescent="0.3">
      <c r="A1666" s="102">
        <v>70821</v>
      </c>
      <c r="B1666" s="82"/>
      <c r="C1666" s="82"/>
      <c r="D1666" s="81" t="s">
        <v>2738</v>
      </c>
      <c r="E1666" s="81" t="s">
        <v>2736</v>
      </c>
      <c r="F1666" s="81" t="s">
        <v>2759</v>
      </c>
      <c r="G1666" s="119">
        <v>1147</v>
      </c>
      <c r="H1666" s="81">
        <v>56.41</v>
      </c>
      <c r="K1666"/>
      <c r="L1666"/>
      <c r="M1666"/>
    </row>
    <row r="1667" spans="1:13" x14ac:dyDescent="0.3">
      <c r="A1667" s="102">
        <v>70822</v>
      </c>
      <c r="B1667" s="82"/>
      <c r="C1667" s="82"/>
      <c r="D1667" s="81" t="s">
        <v>2738</v>
      </c>
      <c r="E1667" s="81" t="s">
        <v>2736</v>
      </c>
      <c r="F1667" s="81" t="s">
        <v>2760</v>
      </c>
      <c r="G1667" s="119">
        <v>392</v>
      </c>
      <c r="H1667" s="81">
        <v>20.66</v>
      </c>
      <c r="K1667"/>
      <c r="L1667"/>
      <c r="M1667"/>
    </row>
    <row r="1668" spans="1:13" x14ac:dyDescent="0.3">
      <c r="A1668" s="102">
        <v>70823</v>
      </c>
      <c r="B1668" s="82"/>
      <c r="C1668" s="82"/>
      <c r="D1668" s="81" t="s">
        <v>2738</v>
      </c>
      <c r="E1668" s="81" t="s">
        <v>2736</v>
      </c>
      <c r="F1668" s="81" t="s">
        <v>2761</v>
      </c>
      <c r="G1668" s="119">
        <v>67</v>
      </c>
      <c r="H1668" s="81">
        <v>28.75</v>
      </c>
      <c r="K1668"/>
      <c r="L1668"/>
      <c r="M1668"/>
    </row>
    <row r="1669" spans="1:13" x14ac:dyDescent="0.3">
      <c r="A1669" s="102">
        <v>70824</v>
      </c>
      <c r="B1669" s="82"/>
      <c r="C1669" s="82"/>
      <c r="D1669" s="81" t="s">
        <v>2738</v>
      </c>
      <c r="E1669" s="81" t="s">
        <v>2736</v>
      </c>
      <c r="F1669" s="81" t="s">
        <v>2762</v>
      </c>
      <c r="G1669" s="119">
        <v>459</v>
      </c>
      <c r="H1669" s="81">
        <v>23</v>
      </c>
      <c r="K1669"/>
      <c r="L1669"/>
      <c r="M1669"/>
    </row>
    <row r="1670" spans="1:13" x14ac:dyDescent="0.3">
      <c r="A1670" s="102">
        <v>70825</v>
      </c>
      <c r="B1670" s="82"/>
      <c r="C1670" s="82"/>
      <c r="D1670" s="81" t="s">
        <v>2738</v>
      </c>
      <c r="E1670" s="81" t="s">
        <v>2736</v>
      </c>
      <c r="F1670" s="81" t="s">
        <v>2763</v>
      </c>
      <c r="G1670" s="119">
        <v>103</v>
      </c>
      <c r="H1670" s="81">
        <v>33.590000000000003</v>
      </c>
      <c r="K1670"/>
      <c r="L1670"/>
      <c r="M1670"/>
    </row>
    <row r="1671" spans="1:13" x14ac:dyDescent="0.3">
      <c r="A1671" s="102">
        <v>70826</v>
      </c>
      <c r="B1671" s="82"/>
      <c r="C1671" s="82"/>
      <c r="D1671" s="81" t="s">
        <v>2738</v>
      </c>
      <c r="E1671" s="81" t="s">
        <v>2736</v>
      </c>
      <c r="F1671" s="81" t="s">
        <v>2764</v>
      </c>
      <c r="G1671" s="119">
        <v>1478</v>
      </c>
      <c r="H1671" s="81">
        <v>13.77</v>
      </c>
      <c r="K1671"/>
      <c r="L1671"/>
      <c r="M1671"/>
    </row>
    <row r="1672" spans="1:13" x14ac:dyDescent="0.3">
      <c r="A1672" s="102">
        <v>70827</v>
      </c>
      <c r="B1672" s="82"/>
      <c r="C1672" s="82"/>
      <c r="D1672" s="81" t="s">
        <v>2738</v>
      </c>
      <c r="E1672" s="81" t="s">
        <v>2736</v>
      </c>
      <c r="F1672" s="81" t="s">
        <v>2765</v>
      </c>
      <c r="G1672" s="119">
        <v>405</v>
      </c>
      <c r="H1672" s="81">
        <v>9.3699999999999992</v>
      </c>
      <c r="K1672"/>
      <c r="L1672"/>
      <c r="M1672"/>
    </row>
    <row r="1673" spans="1:13" x14ac:dyDescent="0.3">
      <c r="A1673" s="102">
        <v>70828</v>
      </c>
      <c r="B1673" s="82"/>
      <c r="C1673" s="82"/>
      <c r="D1673" s="81" t="s">
        <v>2738</v>
      </c>
      <c r="E1673" s="81" t="s">
        <v>2736</v>
      </c>
      <c r="F1673" s="81" t="s">
        <v>2766</v>
      </c>
      <c r="G1673" s="119">
        <v>6960</v>
      </c>
      <c r="H1673" s="81">
        <v>100.78</v>
      </c>
      <c r="K1673"/>
      <c r="L1673"/>
      <c r="M1673"/>
    </row>
    <row r="1674" spans="1:13" x14ac:dyDescent="0.3">
      <c r="A1674" s="102">
        <v>70829</v>
      </c>
      <c r="B1674" s="82"/>
      <c r="C1674" s="82"/>
      <c r="D1674" s="81" t="s">
        <v>2738</v>
      </c>
      <c r="E1674" s="81" t="s">
        <v>2736</v>
      </c>
      <c r="F1674" s="81" t="s">
        <v>2767</v>
      </c>
      <c r="G1674" s="119">
        <v>456</v>
      </c>
      <c r="H1674" s="81">
        <v>16.149999999999999</v>
      </c>
      <c r="K1674"/>
      <c r="L1674"/>
      <c r="M1674"/>
    </row>
    <row r="1675" spans="1:13" x14ac:dyDescent="0.3">
      <c r="A1675" s="102">
        <v>70830</v>
      </c>
      <c r="B1675" s="82"/>
      <c r="C1675" s="82"/>
      <c r="D1675" s="81" t="s">
        <v>2738</v>
      </c>
      <c r="E1675" s="81" t="s">
        <v>2736</v>
      </c>
      <c r="F1675" s="81" t="s">
        <v>2768</v>
      </c>
      <c r="G1675" s="119">
        <v>489</v>
      </c>
      <c r="H1675" s="81">
        <v>31.73</v>
      </c>
      <c r="K1675"/>
      <c r="L1675"/>
      <c r="M1675"/>
    </row>
    <row r="1676" spans="1:13" x14ac:dyDescent="0.3">
      <c r="A1676" s="102">
        <v>70831</v>
      </c>
      <c r="B1676" s="82"/>
      <c r="C1676" s="82"/>
      <c r="D1676" s="81" t="s">
        <v>2738</v>
      </c>
      <c r="E1676" s="81" t="s">
        <v>2736</v>
      </c>
      <c r="F1676" s="81" t="s">
        <v>2769</v>
      </c>
      <c r="G1676" s="119">
        <v>662</v>
      </c>
      <c r="H1676" s="81">
        <v>67.95</v>
      </c>
      <c r="K1676"/>
      <c r="L1676"/>
      <c r="M1676"/>
    </row>
    <row r="1677" spans="1:13" x14ac:dyDescent="0.3">
      <c r="A1677" s="102">
        <v>70832</v>
      </c>
      <c r="B1677" s="82"/>
      <c r="C1677" s="82"/>
      <c r="D1677" s="81" t="s">
        <v>2738</v>
      </c>
      <c r="E1677" s="81" t="s">
        <v>2736</v>
      </c>
      <c r="F1677" s="81" t="s">
        <v>2770</v>
      </c>
      <c r="G1677" s="119">
        <v>1120</v>
      </c>
      <c r="H1677" s="81">
        <v>51.28</v>
      </c>
      <c r="K1677"/>
      <c r="L1677"/>
      <c r="M1677"/>
    </row>
    <row r="1678" spans="1:13" x14ac:dyDescent="0.3">
      <c r="A1678" s="102">
        <v>70833</v>
      </c>
      <c r="B1678" s="82"/>
      <c r="C1678" s="82"/>
      <c r="D1678" s="81" t="s">
        <v>2738</v>
      </c>
      <c r="E1678" s="81" t="s">
        <v>2736</v>
      </c>
      <c r="F1678" s="81" t="s">
        <v>2771</v>
      </c>
      <c r="G1678" s="119">
        <v>1497</v>
      </c>
      <c r="H1678" s="81">
        <v>30.77</v>
      </c>
      <c r="K1678"/>
      <c r="L1678"/>
      <c r="M1678"/>
    </row>
    <row r="1679" spans="1:13" x14ac:dyDescent="0.3">
      <c r="A1679" s="102">
        <v>70834</v>
      </c>
      <c r="B1679" s="82"/>
      <c r="C1679" s="82"/>
      <c r="D1679" s="81" t="s">
        <v>2738</v>
      </c>
      <c r="E1679" s="81" t="s">
        <v>2736</v>
      </c>
      <c r="F1679" s="81" t="s">
        <v>2772</v>
      </c>
      <c r="G1679" s="119">
        <v>257</v>
      </c>
      <c r="H1679" s="81">
        <v>17.23</v>
      </c>
      <c r="K1679"/>
      <c r="L1679"/>
      <c r="M1679"/>
    </row>
    <row r="1680" spans="1:13" x14ac:dyDescent="0.3">
      <c r="A1680" s="102">
        <v>70835</v>
      </c>
      <c r="B1680" s="82"/>
      <c r="C1680" s="82"/>
      <c r="D1680" s="81" t="s">
        <v>2738</v>
      </c>
      <c r="E1680" s="81" t="s">
        <v>2736</v>
      </c>
      <c r="F1680" s="81" t="s">
        <v>2773</v>
      </c>
      <c r="G1680" s="119">
        <v>937</v>
      </c>
      <c r="H1680" s="81">
        <v>9.33</v>
      </c>
      <c r="K1680"/>
      <c r="L1680"/>
      <c r="M1680"/>
    </row>
    <row r="1681" spans="1:13" x14ac:dyDescent="0.3">
      <c r="A1681" s="102">
        <v>70836</v>
      </c>
      <c r="B1681" s="82"/>
      <c r="C1681" s="82"/>
      <c r="D1681" s="81" t="s">
        <v>2738</v>
      </c>
      <c r="E1681" s="81" t="s">
        <v>2736</v>
      </c>
      <c r="F1681" s="81" t="s">
        <v>2774</v>
      </c>
      <c r="G1681" s="119">
        <v>1262</v>
      </c>
      <c r="H1681" s="81">
        <v>82.01</v>
      </c>
      <c r="K1681"/>
      <c r="L1681"/>
      <c r="M1681"/>
    </row>
    <row r="1682" spans="1:13" x14ac:dyDescent="0.3">
      <c r="A1682" s="102">
        <v>70837</v>
      </c>
      <c r="B1682" s="82"/>
      <c r="C1682" s="82"/>
      <c r="D1682" s="81" t="s">
        <v>2738</v>
      </c>
      <c r="E1682" s="81" t="s">
        <v>2736</v>
      </c>
      <c r="F1682" s="81" t="s">
        <v>2776</v>
      </c>
      <c r="G1682" s="119">
        <v>243</v>
      </c>
      <c r="H1682" s="81">
        <v>8.7799999999999994</v>
      </c>
      <c r="K1682"/>
      <c r="L1682"/>
      <c r="M1682"/>
    </row>
    <row r="1683" spans="1:13" x14ac:dyDescent="0.3">
      <c r="A1683" s="102">
        <v>70601</v>
      </c>
      <c r="B1683" s="82"/>
      <c r="C1683" s="82"/>
      <c r="D1683" s="81" t="s">
        <v>2777</v>
      </c>
      <c r="E1683" s="81" t="s">
        <v>2775</v>
      </c>
      <c r="F1683" s="81" t="s">
        <v>2778</v>
      </c>
      <c r="G1683" s="119">
        <v>382</v>
      </c>
      <c r="H1683" s="81">
        <v>3.61</v>
      </c>
      <c r="K1683"/>
      <c r="L1683"/>
      <c r="M1683"/>
    </row>
    <row r="1684" spans="1:13" x14ac:dyDescent="0.3">
      <c r="A1684" s="102">
        <v>70602</v>
      </c>
      <c r="B1684" s="82"/>
      <c r="C1684" s="82"/>
      <c r="D1684" s="81" t="s">
        <v>2777</v>
      </c>
      <c r="E1684" s="81" t="s">
        <v>2775</v>
      </c>
      <c r="F1684" s="81" t="s">
        <v>2779</v>
      </c>
      <c r="G1684" s="119">
        <v>274</v>
      </c>
      <c r="H1684" s="81">
        <v>13.49</v>
      </c>
      <c r="K1684"/>
      <c r="L1684"/>
      <c r="M1684"/>
    </row>
    <row r="1685" spans="1:13" x14ac:dyDescent="0.3">
      <c r="A1685" s="102">
        <v>70603</v>
      </c>
      <c r="B1685" s="82"/>
      <c r="C1685" s="82"/>
      <c r="D1685" s="81" t="s">
        <v>2777</v>
      </c>
      <c r="E1685" s="81" t="s">
        <v>2775</v>
      </c>
      <c r="F1685" s="81" t="s">
        <v>2780</v>
      </c>
      <c r="G1685" s="119">
        <v>983</v>
      </c>
      <c r="H1685" s="81">
        <v>37.68</v>
      </c>
      <c r="K1685"/>
      <c r="L1685"/>
      <c r="M1685"/>
    </row>
    <row r="1686" spans="1:13" x14ac:dyDescent="0.3">
      <c r="A1686" s="102">
        <v>70604</v>
      </c>
      <c r="B1686" s="82"/>
      <c r="C1686" s="82"/>
      <c r="D1686" s="81" t="s">
        <v>2777</v>
      </c>
      <c r="E1686" s="81" t="s">
        <v>2775</v>
      </c>
      <c r="F1686" s="81" t="s">
        <v>2781</v>
      </c>
      <c r="G1686" s="119">
        <v>3098</v>
      </c>
      <c r="H1686" s="81">
        <v>47.49</v>
      </c>
      <c r="K1686"/>
      <c r="L1686"/>
      <c r="M1686"/>
    </row>
    <row r="1687" spans="1:13" x14ac:dyDescent="0.3">
      <c r="A1687" s="102">
        <v>70605</v>
      </c>
      <c r="B1687" s="82"/>
      <c r="C1687" s="82"/>
      <c r="D1687" s="81" t="s">
        <v>2777</v>
      </c>
      <c r="E1687" s="81" t="s">
        <v>2775</v>
      </c>
      <c r="F1687" s="81" t="s">
        <v>2782</v>
      </c>
      <c r="G1687" s="119">
        <v>989</v>
      </c>
      <c r="H1687" s="81">
        <v>31.05</v>
      </c>
      <c r="K1687"/>
      <c r="L1687"/>
      <c r="M1687"/>
    </row>
    <row r="1688" spans="1:13" x14ac:dyDescent="0.3">
      <c r="A1688" s="102">
        <v>70606</v>
      </c>
      <c r="B1688" s="82"/>
      <c r="C1688" s="82"/>
      <c r="D1688" s="81" t="s">
        <v>2777</v>
      </c>
      <c r="E1688" s="81" t="s">
        <v>2775</v>
      </c>
      <c r="F1688" s="81" t="s">
        <v>2783</v>
      </c>
      <c r="G1688" s="119">
        <v>765</v>
      </c>
      <c r="H1688" s="81">
        <v>122.06</v>
      </c>
      <c r="K1688"/>
      <c r="L1688"/>
      <c r="M1688"/>
    </row>
    <row r="1689" spans="1:13" x14ac:dyDescent="0.3">
      <c r="A1689" s="102">
        <v>70607</v>
      </c>
      <c r="B1689" s="82"/>
      <c r="C1689" s="82"/>
      <c r="D1689" s="81" t="s">
        <v>2777</v>
      </c>
      <c r="E1689" s="81" t="s">
        <v>2775</v>
      </c>
      <c r="F1689" s="81" t="s">
        <v>2784</v>
      </c>
      <c r="G1689" s="119">
        <v>1383</v>
      </c>
      <c r="H1689" s="81">
        <v>21.09</v>
      </c>
      <c r="K1689"/>
      <c r="L1689"/>
      <c r="M1689"/>
    </row>
    <row r="1690" spans="1:13" x14ac:dyDescent="0.3">
      <c r="A1690" s="102">
        <v>70608</v>
      </c>
      <c r="B1690" s="82"/>
      <c r="C1690" s="82"/>
      <c r="D1690" s="81" t="s">
        <v>2777</v>
      </c>
      <c r="E1690" s="81" t="s">
        <v>2775</v>
      </c>
      <c r="F1690" s="81" t="s">
        <v>2785</v>
      </c>
      <c r="G1690" s="119">
        <v>1558</v>
      </c>
      <c r="H1690" s="81">
        <v>103.01</v>
      </c>
      <c r="K1690"/>
      <c r="L1690"/>
      <c r="M1690"/>
    </row>
    <row r="1691" spans="1:13" x14ac:dyDescent="0.3">
      <c r="A1691" s="102">
        <v>70609</v>
      </c>
      <c r="B1691" s="82"/>
      <c r="C1691" s="82"/>
      <c r="D1691" s="81" t="s">
        <v>2777</v>
      </c>
      <c r="E1691" s="81" t="s">
        <v>2775</v>
      </c>
      <c r="F1691" s="81" t="s">
        <v>2786</v>
      </c>
      <c r="G1691" s="119">
        <v>2536</v>
      </c>
      <c r="H1691" s="81">
        <v>97.38</v>
      </c>
      <c r="K1691"/>
      <c r="L1691"/>
      <c r="M1691"/>
    </row>
    <row r="1692" spans="1:13" x14ac:dyDescent="0.3">
      <c r="A1692" s="102">
        <v>70610</v>
      </c>
      <c r="B1692" s="82"/>
      <c r="C1692" s="82"/>
      <c r="D1692" s="81" t="s">
        <v>2777</v>
      </c>
      <c r="E1692" s="81" t="s">
        <v>2775</v>
      </c>
      <c r="F1692" s="81" t="s">
        <v>2787</v>
      </c>
      <c r="G1692" s="119">
        <v>435</v>
      </c>
      <c r="H1692" s="81">
        <v>23.43</v>
      </c>
      <c r="K1692"/>
      <c r="L1692"/>
      <c r="M1692"/>
    </row>
    <row r="1693" spans="1:13" x14ac:dyDescent="0.3">
      <c r="A1693" s="102">
        <v>70611</v>
      </c>
      <c r="B1693" s="82"/>
      <c r="C1693" s="82"/>
      <c r="D1693" s="81" t="s">
        <v>2777</v>
      </c>
      <c r="E1693" s="81" t="s">
        <v>2775</v>
      </c>
      <c r="F1693" s="81" t="s">
        <v>2788</v>
      </c>
      <c r="G1693" s="119">
        <v>612</v>
      </c>
      <c r="H1693" s="81">
        <v>193.38</v>
      </c>
      <c r="K1693"/>
      <c r="L1693"/>
      <c r="M1693"/>
    </row>
    <row r="1694" spans="1:13" x14ac:dyDescent="0.3">
      <c r="A1694" s="102">
        <v>70612</v>
      </c>
      <c r="B1694" s="82"/>
      <c r="C1694" s="82"/>
      <c r="D1694" s="81" t="s">
        <v>2777</v>
      </c>
      <c r="E1694" s="81" t="s">
        <v>2775</v>
      </c>
      <c r="F1694" s="81" t="s">
        <v>2789</v>
      </c>
      <c r="G1694" s="119">
        <v>500</v>
      </c>
      <c r="H1694" s="81">
        <v>8.25</v>
      </c>
      <c r="K1694"/>
      <c r="L1694"/>
      <c r="M1694"/>
    </row>
    <row r="1695" spans="1:13" x14ac:dyDescent="0.3">
      <c r="A1695" s="102">
        <v>70613</v>
      </c>
      <c r="B1695" s="82"/>
      <c r="C1695" s="82"/>
      <c r="D1695" s="81" t="s">
        <v>2777</v>
      </c>
      <c r="E1695" s="81" t="s">
        <v>2775</v>
      </c>
      <c r="F1695" s="81" t="s">
        <v>2790</v>
      </c>
      <c r="G1695" s="119">
        <v>531</v>
      </c>
      <c r="H1695" s="81">
        <v>7.1</v>
      </c>
      <c r="K1695"/>
      <c r="L1695"/>
      <c r="M1695"/>
    </row>
    <row r="1696" spans="1:13" x14ac:dyDescent="0.3">
      <c r="A1696" s="102">
        <v>70614</v>
      </c>
      <c r="B1696" s="82"/>
      <c r="C1696" s="82"/>
      <c r="D1696" s="81" t="s">
        <v>2777</v>
      </c>
      <c r="E1696" s="81" t="s">
        <v>2775</v>
      </c>
      <c r="F1696" s="81" t="s">
        <v>2791</v>
      </c>
      <c r="G1696" s="119">
        <v>7652</v>
      </c>
      <c r="H1696" s="81">
        <v>15.84</v>
      </c>
      <c r="K1696"/>
      <c r="L1696"/>
      <c r="M1696"/>
    </row>
    <row r="1697" spans="1:13" x14ac:dyDescent="0.3">
      <c r="A1697" s="102">
        <v>70615</v>
      </c>
      <c r="B1697" s="82"/>
      <c r="C1697" s="82"/>
      <c r="D1697" s="81" t="s">
        <v>2777</v>
      </c>
      <c r="E1697" s="81" t="s">
        <v>2775</v>
      </c>
      <c r="F1697" s="81" t="s">
        <v>2792</v>
      </c>
      <c r="G1697" s="119">
        <v>1535</v>
      </c>
      <c r="H1697" s="81">
        <v>90.18</v>
      </c>
      <c r="K1697"/>
      <c r="L1697"/>
      <c r="M1697"/>
    </row>
    <row r="1698" spans="1:13" x14ac:dyDescent="0.3">
      <c r="A1698" s="102">
        <v>70616</v>
      </c>
      <c r="B1698" s="82"/>
      <c r="C1698" s="82"/>
      <c r="D1698" s="81" t="s">
        <v>2777</v>
      </c>
      <c r="E1698" s="81" t="s">
        <v>2775</v>
      </c>
      <c r="F1698" s="81" t="s">
        <v>2793</v>
      </c>
      <c r="G1698" s="119">
        <v>1475</v>
      </c>
      <c r="H1698" s="81">
        <v>56.74</v>
      </c>
      <c r="K1698"/>
      <c r="L1698"/>
      <c r="M1698"/>
    </row>
    <row r="1699" spans="1:13" x14ac:dyDescent="0.3">
      <c r="A1699" s="102">
        <v>70617</v>
      </c>
      <c r="B1699" s="82"/>
      <c r="C1699" s="82"/>
      <c r="D1699" s="81" t="s">
        <v>2777</v>
      </c>
      <c r="E1699" s="81" t="s">
        <v>2775</v>
      </c>
      <c r="F1699" s="81" t="s">
        <v>2794</v>
      </c>
      <c r="G1699" s="119">
        <v>2583</v>
      </c>
      <c r="H1699" s="81">
        <v>140.36000000000001</v>
      </c>
      <c r="K1699"/>
      <c r="L1699"/>
      <c r="M1699"/>
    </row>
    <row r="1700" spans="1:13" x14ac:dyDescent="0.3">
      <c r="A1700" s="102">
        <v>70618</v>
      </c>
      <c r="B1700" s="82"/>
      <c r="C1700" s="82"/>
      <c r="D1700" s="81" t="s">
        <v>2777</v>
      </c>
      <c r="E1700" s="81" t="s">
        <v>2775</v>
      </c>
      <c r="F1700" s="81" t="s">
        <v>2795</v>
      </c>
      <c r="G1700" s="119">
        <v>787</v>
      </c>
      <c r="H1700" s="81">
        <v>2.89</v>
      </c>
      <c r="K1700"/>
      <c r="L1700"/>
      <c r="M1700"/>
    </row>
    <row r="1701" spans="1:13" x14ac:dyDescent="0.3">
      <c r="A1701" s="102">
        <v>70619</v>
      </c>
      <c r="B1701" s="82"/>
      <c r="C1701" s="82"/>
      <c r="D1701" s="81" t="s">
        <v>2777</v>
      </c>
      <c r="E1701" s="81" t="s">
        <v>2775</v>
      </c>
      <c r="F1701" s="81" t="s">
        <v>2796</v>
      </c>
      <c r="G1701" s="119">
        <v>1894</v>
      </c>
      <c r="H1701" s="81">
        <v>9.73</v>
      </c>
      <c r="K1701"/>
      <c r="L1701"/>
      <c r="M1701"/>
    </row>
    <row r="1702" spans="1:13" x14ac:dyDescent="0.3">
      <c r="A1702" s="102">
        <v>70620</v>
      </c>
      <c r="B1702" s="82"/>
      <c r="C1702" s="82"/>
      <c r="D1702" s="81" t="s">
        <v>2777</v>
      </c>
      <c r="E1702" s="81" t="s">
        <v>2775</v>
      </c>
      <c r="F1702" s="81" t="s">
        <v>2797</v>
      </c>
      <c r="G1702" s="119">
        <v>1253</v>
      </c>
      <c r="H1702" s="81">
        <v>27.42</v>
      </c>
      <c r="K1702"/>
      <c r="L1702"/>
      <c r="M1702"/>
    </row>
    <row r="1703" spans="1:13" x14ac:dyDescent="0.3">
      <c r="A1703" s="102">
        <v>70621</v>
      </c>
      <c r="B1703" s="82"/>
      <c r="C1703" s="82"/>
      <c r="D1703" s="81" t="s">
        <v>2777</v>
      </c>
      <c r="E1703" s="81" t="s">
        <v>2775</v>
      </c>
      <c r="F1703" s="81" t="s">
        <v>2798</v>
      </c>
      <c r="G1703" s="119">
        <v>2327</v>
      </c>
      <c r="H1703" s="81">
        <v>165.69</v>
      </c>
      <c r="K1703"/>
      <c r="L1703"/>
      <c r="M1703"/>
    </row>
    <row r="1704" spans="1:13" x14ac:dyDescent="0.3">
      <c r="A1704" s="102">
        <v>70622</v>
      </c>
      <c r="B1704" s="82"/>
      <c r="C1704" s="82"/>
      <c r="D1704" s="81" t="s">
        <v>2777</v>
      </c>
      <c r="E1704" s="81" t="s">
        <v>2775</v>
      </c>
      <c r="F1704" s="81" t="s">
        <v>2799</v>
      </c>
      <c r="G1704" s="119">
        <v>1667</v>
      </c>
      <c r="H1704" s="81">
        <v>31.28</v>
      </c>
      <c r="K1704"/>
      <c r="L1704"/>
      <c r="M1704"/>
    </row>
    <row r="1705" spans="1:13" x14ac:dyDescent="0.3">
      <c r="A1705" s="102">
        <v>70623</v>
      </c>
      <c r="B1705" s="82"/>
      <c r="C1705" s="82"/>
      <c r="D1705" s="81" t="s">
        <v>2777</v>
      </c>
      <c r="E1705" s="81" t="s">
        <v>2775</v>
      </c>
      <c r="F1705" s="81" t="s">
        <v>2800</v>
      </c>
      <c r="G1705" s="119">
        <v>1250</v>
      </c>
      <c r="H1705" s="81">
        <v>58.08</v>
      </c>
      <c r="K1705"/>
      <c r="L1705"/>
      <c r="M1705"/>
    </row>
    <row r="1706" spans="1:13" x14ac:dyDescent="0.3">
      <c r="A1706" s="102">
        <v>70624</v>
      </c>
      <c r="B1706" s="82"/>
      <c r="C1706" s="82"/>
      <c r="D1706" s="81" t="s">
        <v>2777</v>
      </c>
      <c r="E1706" s="81" t="s">
        <v>2775</v>
      </c>
      <c r="F1706" s="81" t="s">
        <v>2801</v>
      </c>
      <c r="G1706" s="119">
        <v>1146</v>
      </c>
      <c r="H1706" s="81">
        <v>59.73</v>
      </c>
      <c r="K1706"/>
      <c r="L1706"/>
      <c r="M1706"/>
    </row>
    <row r="1707" spans="1:13" x14ac:dyDescent="0.3">
      <c r="A1707" s="102">
        <v>70625</v>
      </c>
      <c r="B1707" s="82"/>
      <c r="C1707" s="82"/>
      <c r="D1707" s="81" t="s">
        <v>2777</v>
      </c>
      <c r="E1707" s="81" t="s">
        <v>2775</v>
      </c>
      <c r="F1707" s="81" t="s">
        <v>2802</v>
      </c>
      <c r="G1707" s="119">
        <v>100</v>
      </c>
      <c r="H1707" s="81">
        <v>24.61</v>
      </c>
      <c r="K1707"/>
      <c r="L1707"/>
      <c r="M1707"/>
    </row>
    <row r="1708" spans="1:13" x14ac:dyDescent="0.3">
      <c r="A1708" s="102">
        <v>70626</v>
      </c>
      <c r="B1708" s="82"/>
      <c r="C1708" s="82"/>
      <c r="D1708" s="81" t="s">
        <v>2777</v>
      </c>
      <c r="E1708" s="81" t="s">
        <v>2775</v>
      </c>
      <c r="F1708" s="81" t="s">
        <v>2803</v>
      </c>
      <c r="G1708" s="119">
        <v>581</v>
      </c>
      <c r="H1708" s="81">
        <v>7.33</v>
      </c>
      <c r="K1708"/>
      <c r="L1708"/>
      <c r="M1708"/>
    </row>
    <row r="1709" spans="1:13" x14ac:dyDescent="0.3">
      <c r="A1709" s="102">
        <v>70627</v>
      </c>
      <c r="B1709" s="82"/>
      <c r="C1709" s="82"/>
      <c r="D1709" s="81" t="s">
        <v>2777</v>
      </c>
      <c r="E1709" s="81" t="s">
        <v>2775</v>
      </c>
      <c r="F1709" s="81" t="s">
        <v>2804</v>
      </c>
      <c r="G1709" s="119">
        <v>1243</v>
      </c>
      <c r="H1709" s="81">
        <v>23.16</v>
      </c>
      <c r="K1709"/>
      <c r="L1709"/>
      <c r="M1709"/>
    </row>
    <row r="1710" spans="1:13" x14ac:dyDescent="0.3">
      <c r="A1710" s="102">
        <v>70628</v>
      </c>
      <c r="B1710" s="82"/>
      <c r="C1710" s="82"/>
      <c r="D1710" s="81" t="s">
        <v>2777</v>
      </c>
      <c r="E1710" s="81" t="s">
        <v>2775</v>
      </c>
      <c r="F1710" s="81" t="s">
        <v>2805</v>
      </c>
      <c r="G1710" s="119">
        <v>510</v>
      </c>
      <c r="H1710" s="81">
        <v>16.46</v>
      </c>
      <c r="K1710"/>
      <c r="L1710"/>
      <c r="M1710"/>
    </row>
    <row r="1711" spans="1:13" x14ac:dyDescent="0.3">
      <c r="A1711" s="102">
        <v>70629</v>
      </c>
      <c r="B1711" s="82"/>
      <c r="C1711" s="82"/>
      <c r="D1711" s="81" t="s">
        <v>2777</v>
      </c>
      <c r="E1711" s="81" t="s">
        <v>2775</v>
      </c>
      <c r="F1711" s="81" t="s">
        <v>2806</v>
      </c>
      <c r="G1711" s="119">
        <v>762</v>
      </c>
      <c r="H1711" s="81">
        <v>31.04</v>
      </c>
      <c r="K1711"/>
      <c r="L1711"/>
      <c r="M1711"/>
    </row>
    <row r="1712" spans="1:13" x14ac:dyDescent="0.3">
      <c r="A1712" s="102">
        <v>70630</v>
      </c>
      <c r="B1712" s="82"/>
      <c r="C1712" s="82"/>
      <c r="D1712" s="81" t="s">
        <v>2777</v>
      </c>
      <c r="E1712" s="81" t="s">
        <v>2775</v>
      </c>
      <c r="F1712" s="81" t="s">
        <v>2808</v>
      </c>
      <c r="G1712" s="119">
        <v>3452</v>
      </c>
      <c r="H1712" s="81">
        <v>124.97</v>
      </c>
      <c r="K1712"/>
      <c r="L1712"/>
      <c r="M1712"/>
    </row>
    <row r="1713" spans="1:13" x14ac:dyDescent="0.3">
      <c r="A1713" s="102">
        <v>50609</v>
      </c>
      <c r="B1713" s="82"/>
      <c r="C1713" s="82"/>
      <c r="D1713" s="81" t="s">
        <v>2809</v>
      </c>
      <c r="E1713" s="81" t="s">
        <v>2807</v>
      </c>
      <c r="F1713" s="81" t="s">
        <v>2810</v>
      </c>
      <c r="G1713" s="119">
        <v>3387</v>
      </c>
      <c r="H1713" s="81">
        <v>90.36</v>
      </c>
      <c r="K1713"/>
      <c r="L1713"/>
      <c r="M1713"/>
    </row>
    <row r="1714" spans="1:13" x14ac:dyDescent="0.3">
      <c r="A1714" s="102">
        <v>70401</v>
      </c>
      <c r="B1714" s="82"/>
      <c r="C1714" s="82"/>
      <c r="D1714" s="81" t="s">
        <v>2809</v>
      </c>
      <c r="E1714" s="81" t="s">
        <v>2807</v>
      </c>
      <c r="F1714" s="81" t="s">
        <v>2811</v>
      </c>
      <c r="G1714" s="119">
        <v>1117</v>
      </c>
      <c r="H1714" s="81">
        <v>54.21</v>
      </c>
      <c r="K1714"/>
      <c r="L1714"/>
      <c r="M1714"/>
    </row>
    <row r="1715" spans="1:13" x14ac:dyDescent="0.3">
      <c r="A1715" s="102">
        <v>70403</v>
      </c>
      <c r="B1715" s="82"/>
      <c r="C1715" s="82"/>
      <c r="D1715" s="81" t="s">
        <v>2809</v>
      </c>
      <c r="E1715" s="81" t="s">
        <v>2807</v>
      </c>
      <c r="F1715" s="81" t="s">
        <v>2812</v>
      </c>
      <c r="G1715" s="119">
        <v>4392</v>
      </c>
      <c r="H1715" s="81">
        <v>76.27</v>
      </c>
      <c r="K1715"/>
      <c r="L1715"/>
      <c r="M1715"/>
    </row>
    <row r="1716" spans="1:13" x14ac:dyDescent="0.3">
      <c r="A1716" s="102">
        <v>70405</v>
      </c>
      <c r="B1716" s="82"/>
      <c r="C1716" s="82"/>
      <c r="D1716" s="81" t="s">
        <v>2809</v>
      </c>
      <c r="E1716" s="81" t="s">
        <v>2807</v>
      </c>
      <c r="F1716" s="81" t="s">
        <v>2813</v>
      </c>
      <c r="G1716" s="119">
        <v>1277</v>
      </c>
      <c r="H1716" s="81">
        <v>32.659999999999997</v>
      </c>
      <c r="K1716"/>
      <c r="L1716"/>
      <c r="M1716"/>
    </row>
    <row r="1717" spans="1:13" x14ac:dyDescent="0.3">
      <c r="A1717" s="102">
        <v>70408</v>
      </c>
      <c r="B1717" s="82"/>
      <c r="C1717" s="82"/>
      <c r="D1717" s="81" t="s">
        <v>2809</v>
      </c>
      <c r="E1717" s="81" t="s">
        <v>2807</v>
      </c>
      <c r="F1717" s="81" t="s">
        <v>2814</v>
      </c>
      <c r="G1717" s="119">
        <v>1508</v>
      </c>
      <c r="H1717" s="81">
        <v>87.79</v>
      </c>
      <c r="K1717"/>
      <c r="L1717"/>
      <c r="M1717"/>
    </row>
    <row r="1718" spans="1:13" x14ac:dyDescent="0.3">
      <c r="A1718" s="102">
        <v>70410</v>
      </c>
      <c r="B1718" s="82"/>
      <c r="C1718" s="82"/>
      <c r="D1718" s="81" t="s">
        <v>2809</v>
      </c>
      <c r="E1718" s="81" t="s">
        <v>2807</v>
      </c>
      <c r="F1718" s="81" t="s">
        <v>2815</v>
      </c>
      <c r="G1718" s="119">
        <v>4010</v>
      </c>
      <c r="H1718" s="81">
        <v>113.69</v>
      </c>
      <c r="K1718"/>
      <c r="L1718"/>
      <c r="M1718"/>
    </row>
    <row r="1719" spans="1:13" x14ac:dyDescent="0.3">
      <c r="A1719" s="102">
        <v>70411</v>
      </c>
      <c r="B1719" s="82"/>
      <c r="C1719" s="82"/>
      <c r="D1719" s="81" t="s">
        <v>2809</v>
      </c>
      <c r="E1719" s="81" t="s">
        <v>2807</v>
      </c>
      <c r="F1719" s="81" t="s">
        <v>2816</v>
      </c>
      <c r="G1719" s="119">
        <v>8220</v>
      </c>
      <c r="H1719" s="81">
        <v>57.97</v>
      </c>
      <c r="K1719"/>
      <c r="L1719"/>
      <c r="M1719"/>
    </row>
    <row r="1720" spans="1:13" x14ac:dyDescent="0.3">
      <c r="A1720" s="102">
        <v>70413</v>
      </c>
      <c r="B1720" s="82"/>
      <c r="C1720" s="82"/>
      <c r="D1720" s="81" t="s">
        <v>2809</v>
      </c>
      <c r="E1720" s="81" t="s">
        <v>2807</v>
      </c>
      <c r="F1720" s="81" t="s">
        <v>2817</v>
      </c>
      <c r="G1720" s="119">
        <v>2329</v>
      </c>
      <c r="H1720" s="81">
        <v>17.71</v>
      </c>
      <c r="K1720"/>
      <c r="L1720"/>
      <c r="M1720"/>
    </row>
    <row r="1721" spans="1:13" x14ac:dyDescent="0.3">
      <c r="A1721" s="102">
        <v>70414</v>
      </c>
      <c r="B1721" s="82"/>
      <c r="C1721" s="82"/>
      <c r="D1721" s="81" t="s">
        <v>2809</v>
      </c>
      <c r="E1721" s="81" t="s">
        <v>2807</v>
      </c>
      <c r="F1721" s="81" t="s">
        <v>2818</v>
      </c>
      <c r="G1721" s="119">
        <v>1694</v>
      </c>
      <c r="H1721" s="81">
        <v>15.65</v>
      </c>
      <c r="K1721"/>
      <c r="L1721"/>
      <c r="M1721"/>
    </row>
    <row r="1722" spans="1:13" x14ac:dyDescent="0.3">
      <c r="A1722" s="102">
        <v>70415</v>
      </c>
      <c r="B1722" s="82"/>
      <c r="C1722" s="82"/>
      <c r="D1722" s="81" t="s">
        <v>2809</v>
      </c>
      <c r="E1722" s="81" t="s">
        <v>2807</v>
      </c>
      <c r="F1722" s="81" t="s">
        <v>2819</v>
      </c>
      <c r="G1722" s="119">
        <v>799</v>
      </c>
      <c r="H1722" s="81">
        <v>9.6</v>
      </c>
      <c r="K1722"/>
      <c r="L1722"/>
      <c r="M1722"/>
    </row>
    <row r="1723" spans="1:13" x14ac:dyDescent="0.3">
      <c r="A1723" s="102">
        <v>70416</v>
      </c>
      <c r="B1723" s="82"/>
      <c r="C1723" s="82"/>
      <c r="D1723" s="81" t="s">
        <v>2809</v>
      </c>
      <c r="E1723" s="81" t="s">
        <v>2807</v>
      </c>
      <c r="F1723" s="81" t="s">
        <v>2820</v>
      </c>
      <c r="G1723" s="119">
        <v>9674</v>
      </c>
      <c r="H1723" s="81">
        <v>59.08</v>
      </c>
      <c r="K1723"/>
      <c r="L1723"/>
      <c r="M1723"/>
    </row>
    <row r="1724" spans="1:13" x14ac:dyDescent="0.3">
      <c r="A1724" s="102">
        <v>70417</v>
      </c>
      <c r="B1724" s="82"/>
      <c r="C1724" s="82"/>
      <c r="D1724" s="81" t="s">
        <v>2809</v>
      </c>
      <c r="E1724" s="81" t="s">
        <v>2807</v>
      </c>
      <c r="F1724" s="81" t="s">
        <v>2821</v>
      </c>
      <c r="G1724" s="119">
        <v>1872</v>
      </c>
      <c r="H1724" s="81">
        <v>51.99</v>
      </c>
      <c r="K1724"/>
      <c r="L1724"/>
      <c r="M1724"/>
    </row>
    <row r="1725" spans="1:13" x14ac:dyDescent="0.3">
      <c r="A1725" s="102">
        <v>70419</v>
      </c>
      <c r="B1725" s="82"/>
      <c r="C1725" s="82"/>
      <c r="D1725" s="81" t="s">
        <v>2809</v>
      </c>
      <c r="E1725" s="81" t="s">
        <v>2807</v>
      </c>
      <c r="F1725" s="81" t="s">
        <v>2823</v>
      </c>
      <c r="G1725" s="119">
        <v>2041</v>
      </c>
      <c r="H1725" s="81">
        <v>63.71</v>
      </c>
      <c r="K1725"/>
      <c r="L1725"/>
      <c r="M1725"/>
    </row>
    <row r="1726" spans="1:13" x14ac:dyDescent="0.3">
      <c r="A1726" s="102">
        <v>70402</v>
      </c>
      <c r="B1726" s="82"/>
      <c r="C1726" s="82"/>
      <c r="D1726" s="81" t="s">
        <v>2824</v>
      </c>
      <c r="E1726" s="81" t="s">
        <v>2822</v>
      </c>
      <c r="F1726" s="81" t="s">
        <v>2825</v>
      </c>
      <c r="G1726" s="119">
        <v>2625</v>
      </c>
      <c r="H1726" s="81">
        <v>31.36</v>
      </c>
      <c r="K1726"/>
      <c r="L1726"/>
      <c r="M1726"/>
    </row>
    <row r="1727" spans="1:13" x14ac:dyDescent="0.3">
      <c r="A1727" s="102">
        <v>70404</v>
      </c>
      <c r="B1727" s="82"/>
      <c r="C1727" s="82"/>
      <c r="D1727" s="81" t="s">
        <v>2824</v>
      </c>
      <c r="E1727" s="81" t="s">
        <v>2822</v>
      </c>
      <c r="F1727" s="81" t="s">
        <v>2826</v>
      </c>
      <c r="G1727" s="119">
        <v>1899</v>
      </c>
      <c r="H1727" s="81">
        <v>20.55</v>
      </c>
      <c r="K1727"/>
      <c r="L1727"/>
      <c r="M1727"/>
    </row>
    <row r="1728" spans="1:13" x14ac:dyDescent="0.3">
      <c r="A1728" s="102">
        <v>70406</v>
      </c>
      <c r="B1728" s="82"/>
      <c r="C1728" s="82"/>
      <c r="D1728" s="81" t="s">
        <v>2824</v>
      </c>
      <c r="E1728" s="81" t="s">
        <v>2822</v>
      </c>
      <c r="F1728" s="81" t="s">
        <v>2827</v>
      </c>
      <c r="G1728" s="119">
        <v>5668</v>
      </c>
      <c r="H1728" s="81">
        <v>166.33</v>
      </c>
      <c r="K1728"/>
      <c r="L1728"/>
      <c r="M1728"/>
    </row>
    <row r="1729" spans="1:13" x14ac:dyDescent="0.3">
      <c r="A1729" s="102">
        <v>70407</v>
      </c>
      <c r="B1729" s="82"/>
      <c r="C1729" s="82"/>
      <c r="D1729" s="81" t="s">
        <v>2824</v>
      </c>
      <c r="E1729" s="81" t="s">
        <v>2822</v>
      </c>
      <c r="F1729" s="81" t="s">
        <v>2828</v>
      </c>
      <c r="G1729" s="119">
        <v>1181</v>
      </c>
      <c r="H1729" s="81">
        <v>10.42</v>
      </c>
      <c r="K1729"/>
      <c r="L1729"/>
      <c r="M1729"/>
    </row>
    <row r="1730" spans="1:13" x14ac:dyDescent="0.3">
      <c r="A1730" s="102">
        <v>70409</v>
      </c>
      <c r="B1730" s="82"/>
      <c r="C1730" s="82"/>
      <c r="D1730" s="81" t="s">
        <v>2824</v>
      </c>
      <c r="E1730" s="81" t="s">
        <v>2822</v>
      </c>
      <c r="F1730" s="81" t="s">
        <v>2829</v>
      </c>
      <c r="G1730" s="119">
        <v>5221</v>
      </c>
      <c r="H1730" s="81">
        <v>97.73</v>
      </c>
      <c r="K1730"/>
      <c r="L1730"/>
      <c r="M1730"/>
    </row>
    <row r="1731" spans="1:13" x14ac:dyDescent="0.3">
      <c r="A1731" s="102">
        <v>70420</v>
      </c>
      <c r="B1731" s="82"/>
      <c r="C1731" s="82"/>
      <c r="D1731" s="81" t="s">
        <v>2824</v>
      </c>
      <c r="E1731" s="81" t="s">
        <v>2822</v>
      </c>
      <c r="F1731" s="81" t="s">
        <v>2830</v>
      </c>
      <c r="G1731" s="119">
        <v>3676</v>
      </c>
      <c r="H1731" s="81">
        <v>95.41</v>
      </c>
      <c r="K1731"/>
      <c r="L1731"/>
      <c r="M1731"/>
    </row>
    <row r="1732" spans="1:13" x14ac:dyDescent="0.3">
      <c r="A1732" s="102">
        <v>70501</v>
      </c>
      <c r="B1732" s="82"/>
      <c r="C1732" s="82"/>
      <c r="D1732" s="81" t="s">
        <v>2824</v>
      </c>
      <c r="E1732" s="81" t="s">
        <v>2822</v>
      </c>
      <c r="F1732" s="81" t="s">
        <v>2831</v>
      </c>
      <c r="G1732" s="119">
        <v>2544</v>
      </c>
      <c r="H1732" s="81">
        <v>58.35</v>
      </c>
      <c r="K1732"/>
      <c r="L1732"/>
      <c r="M1732"/>
    </row>
    <row r="1733" spans="1:13" x14ac:dyDescent="0.3">
      <c r="A1733" s="102">
        <v>70502</v>
      </c>
      <c r="B1733" s="82"/>
      <c r="C1733" s="82"/>
      <c r="D1733" s="81" t="s">
        <v>2824</v>
      </c>
      <c r="E1733" s="81" t="s">
        <v>2822</v>
      </c>
      <c r="F1733" s="81" t="s">
        <v>2832</v>
      </c>
      <c r="G1733" s="119">
        <v>1027</v>
      </c>
      <c r="H1733" s="81">
        <v>3.49</v>
      </c>
      <c r="K1733"/>
      <c r="L1733"/>
      <c r="M1733"/>
    </row>
    <row r="1734" spans="1:13" x14ac:dyDescent="0.3">
      <c r="A1734" s="102">
        <v>70503</v>
      </c>
      <c r="B1734" s="82"/>
      <c r="C1734" s="82"/>
      <c r="D1734" s="81" t="s">
        <v>2824</v>
      </c>
      <c r="E1734" s="81" t="s">
        <v>2822</v>
      </c>
      <c r="F1734" s="81" t="s">
        <v>2833</v>
      </c>
      <c r="G1734" s="119">
        <v>2850</v>
      </c>
      <c r="H1734" s="81">
        <v>9.2799999999999994</v>
      </c>
      <c r="K1734"/>
      <c r="L1734"/>
      <c r="M1734"/>
    </row>
    <row r="1735" spans="1:13" x14ac:dyDescent="0.3">
      <c r="A1735" s="102">
        <v>70504</v>
      </c>
      <c r="B1735" s="82"/>
      <c r="C1735" s="82"/>
      <c r="D1735" s="81" t="s">
        <v>2824</v>
      </c>
      <c r="E1735" s="81" t="s">
        <v>2822</v>
      </c>
      <c r="F1735" s="81" t="s">
        <v>2834</v>
      </c>
      <c r="G1735" s="119">
        <v>1522</v>
      </c>
      <c r="H1735" s="81">
        <v>130.02000000000001</v>
      </c>
      <c r="K1735"/>
      <c r="L1735"/>
      <c r="M1735"/>
    </row>
    <row r="1736" spans="1:13" x14ac:dyDescent="0.3">
      <c r="A1736" s="102">
        <v>70505</v>
      </c>
      <c r="B1736" s="82"/>
      <c r="C1736" s="82"/>
      <c r="D1736" s="81" t="s">
        <v>2824</v>
      </c>
      <c r="E1736" s="81" t="s">
        <v>2822</v>
      </c>
      <c r="F1736" s="81" t="s">
        <v>2835</v>
      </c>
      <c r="G1736" s="119">
        <v>3513</v>
      </c>
      <c r="H1736" s="81">
        <v>37.97</v>
      </c>
      <c r="K1736"/>
      <c r="L1736"/>
      <c r="M1736"/>
    </row>
    <row r="1737" spans="1:13" x14ac:dyDescent="0.3">
      <c r="A1737" s="102">
        <v>70506</v>
      </c>
      <c r="B1737" s="82"/>
      <c r="C1737" s="82"/>
      <c r="D1737" s="81" t="s">
        <v>2824</v>
      </c>
      <c r="E1737" s="81" t="s">
        <v>2822</v>
      </c>
      <c r="F1737" s="81" t="s">
        <v>2836</v>
      </c>
      <c r="G1737" s="119">
        <v>3071</v>
      </c>
      <c r="H1737" s="81">
        <v>9.1199999999999992</v>
      </c>
      <c r="K1737"/>
      <c r="L1737"/>
      <c r="M1737"/>
    </row>
    <row r="1738" spans="1:13" x14ac:dyDescent="0.3">
      <c r="A1738" s="102">
        <v>70509</v>
      </c>
      <c r="B1738" s="82"/>
      <c r="C1738" s="82"/>
      <c r="D1738" s="81" t="s">
        <v>2824</v>
      </c>
      <c r="E1738" s="81" t="s">
        <v>2822</v>
      </c>
      <c r="F1738" s="81" t="s">
        <v>2837</v>
      </c>
      <c r="G1738" s="119">
        <v>2863</v>
      </c>
      <c r="H1738" s="81">
        <v>36.32</v>
      </c>
      <c r="K1738"/>
      <c r="L1738"/>
      <c r="M1738"/>
    </row>
    <row r="1739" spans="1:13" x14ac:dyDescent="0.3">
      <c r="A1739" s="102">
        <v>70511</v>
      </c>
      <c r="B1739" s="82"/>
      <c r="C1739" s="82"/>
      <c r="D1739" s="81" t="s">
        <v>2824</v>
      </c>
      <c r="E1739" s="81" t="s">
        <v>2822</v>
      </c>
      <c r="F1739" s="81" t="s">
        <v>2838</v>
      </c>
      <c r="G1739" s="119">
        <v>5883</v>
      </c>
      <c r="H1739" s="81">
        <v>14.93</v>
      </c>
      <c r="K1739"/>
      <c r="L1739"/>
      <c r="M1739"/>
    </row>
    <row r="1740" spans="1:13" x14ac:dyDescent="0.3">
      <c r="A1740" s="102">
        <v>70512</v>
      </c>
      <c r="B1740" s="82"/>
      <c r="C1740" s="82"/>
      <c r="D1740" s="81" t="s">
        <v>2824</v>
      </c>
      <c r="E1740" s="81" t="s">
        <v>2822</v>
      </c>
      <c r="F1740" s="81" t="s">
        <v>2839</v>
      </c>
      <c r="G1740" s="119">
        <v>4952</v>
      </c>
      <c r="H1740" s="81">
        <v>26.85</v>
      </c>
      <c r="K1740"/>
      <c r="L1740"/>
      <c r="M1740"/>
    </row>
    <row r="1741" spans="1:13" x14ac:dyDescent="0.3">
      <c r="A1741" s="102">
        <v>70514</v>
      </c>
      <c r="B1741" s="82"/>
      <c r="C1741" s="82"/>
      <c r="D1741" s="81" t="s">
        <v>2824</v>
      </c>
      <c r="E1741" s="81" t="s">
        <v>2822</v>
      </c>
      <c r="F1741" s="81" t="s">
        <v>2840</v>
      </c>
      <c r="G1741" s="119">
        <v>4778</v>
      </c>
      <c r="H1741" s="81">
        <v>21.89</v>
      </c>
      <c r="K1741"/>
      <c r="L1741"/>
      <c r="M1741"/>
    </row>
    <row r="1742" spans="1:13" x14ac:dyDescent="0.3">
      <c r="A1742" s="102">
        <v>70516</v>
      </c>
      <c r="B1742" s="82"/>
      <c r="C1742" s="82"/>
      <c r="D1742" s="81" t="s">
        <v>2824</v>
      </c>
      <c r="E1742" s="81" t="s">
        <v>2822</v>
      </c>
      <c r="F1742" s="81" t="s">
        <v>2841</v>
      </c>
      <c r="G1742" s="119">
        <v>457</v>
      </c>
      <c r="H1742" s="81">
        <v>2.38</v>
      </c>
      <c r="K1742"/>
      <c r="L1742"/>
      <c r="M1742"/>
    </row>
    <row r="1743" spans="1:13" x14ac:dyDescent="0.3">
      <c r="A1743" s="102">
        <v>70517</v>
      </c>
      <c r="B1743" s="82"/>
      <c r="C1743" s="82"/>
      <c r="D1743" s="81" t="s">
        <v>2824</v>
      </c>
      <c r="E1743" s="81" t="s">
        <v>2822</v>
      </c>
      <c r="F1743" s="81" t="s">
        <v>2842</v>
      </c>
      <c r="G1743" s="119">
        <v>3438</v>
      </c>
      <c r="H1743" s="81">
        <v>27.73</v>
      </c>
      <c r="K1743"/>
      <c r="L1743"/>
      <c r="M1743"/>
    </row>
    <row r="1744" spans="1:13" x14ac:dyDescent="0.3">
      <c r="A1744" s="102">
        <v>70520</v>
      </c>
      <c r="B1744" s="82"/>
      <c r="C1744" s="82"/>
      <c r="D1744" s="81" t="s">
        <v>2824</v>
      </c>
      <c r="E1744" s="81" t="s">
        <v>2822</v>
      </c>
      <c r="F1744" s="81" t="s">
        <v>2843</v>
      </c>
      <c r="G1744" s="119">
        <v>2562</v>
      </c>
      <c r="H1744" s="81">
        <v>14.32</v>
      </c>
      <c r="K1744"/>
      <c r="L1744"/>
      <c r="M1744"/>
    </row>
    <row r="1745" spans="1:13" x14ac:dyDescent="0.3">
      <c r="A1745" s="102">
        <v>70521</v>
      </c>
      <c r="B1745" s="82"/>
      <c r="C1745" s="82"/>
      <c r="D1745" s="81" t="s">
        <v>2824</v>
      </c>
      <c r="E1745" s="81" t="s">
        <v>2822</v>
      </c>
      <c r="F1745" s="81" t="s">
        <v>2844</v>
      </c>
      <c r="G1745" s="119">
        <v>447</v>
      </c>
      <c r="H1745" s="81">
        <v>0.11</v>
      </c>
      <c r="K1745"/>
      <c r="L1745"/>
      <c r="M1745"/>
    </row>
    <row r="1746" spans="1:13" x14ac:dyDescent="0.3">
      <c r="A1746" s="102">
        <v>70522</v>
      </c>
      <c r="B1746" s="82"/>
      <c r="C1746" s="82"/>
      <c r="D1746" s="81" t="s">
        <v>2824</v>
      </c>
      <c r="E1746" s="81" t="s">
        <v>2822</v>
      </c>
      <c r="F1746" s="81" t="s">
        <v>2845</v>
      </c>
      <c r="G1746" s="119">
        <v>2763</v>
      </c>
      <c r="H1746" s="81">
        <v>27.41</v>
      </c>
      <c r="K1746"/>
      <c r="L1746"/>
      <c r="M1746"/>
    </row>
    <row r="1747" spans="1:13" x14ac:dyDescent="0.3">
      <c r="A1747" s="102">
        <v>70524</v>
      </c>
      <c r="B1747" s="82"/>
      <c r="C1747" s="82"/>
      <c r="D1747" s="81" t="s">
        <v>2824</v>
      </c>
      <c r="E1747" s="81" t="s">
        <v>2822</v>
      </c>
      <c r="F1747" s="81" t="s">
        <v>2846</v>
      </c>
      <c r="G1747" s="119">
        <v>1488</v>
      </c>
      <c r="H1747" s="81">
        <v>31.45</v>
      </c>
      <c r="K1747"/>
      <c r="L1747"/>
      <c r="M1747"/>
    </row>
    <row r="1748" spans="1:13" x14ac:dyDescent="0.3">
      <c r="A1748" s="102">
        <v>70526</v>
      </c>
      <c r="B1748" s="82"/>
      <c r="C1748" s="82"/>
      <c r="D1748" s="81" t="s">
        <v>2824</v>
      </c>
      <c r="E1748" s="81" t="s">
        <v>2822</v>
      </c>
      <c r="F1748" s="81" t="s">
        <v>2847</v>
      </c>
      <c r="G1748" s="119">
        <v>3730</v>
      </c>
      <c r="H1748" s="81">
        <v>45.9</v>
      </c>
      <c r="K1748"/>
      <c r="L1748"/>
      <c r="M1748"/>
    </row>
    <row r="1749" spans="1:13" x14ac:dyDescent="0.3">
      <c r="A1749" s="102">
        <v>70528</v>
      </c>
      <c r="B1749" s="82"/>
      <c r="C1749" s="82"/>
      <c r="D1749" s="81" t="s">
        <v>2824</v>
      </c>
      <c r="E1749" s="81" t="s">
        <v>2822</v>
      </c>
      <c r="F1749" s="81" t="s">
        <v>2848</v>
      </c>
      <c r="G1749" s="119">
        <v>1931</v>
      </c>
      <c r="H1749" s="81">
        <v>19.48</v>
      </c>
      <c r="K1749"/>
      <c r="L1749"/>
      <c r="M1749"/>
    </row>
    <row r="1750" spans="1:13" x14ac:dyDescent="0.3">
      <c r="A1750" s="102">
        <v>70530</v>
      </c>
      <c r="B1750" s="82"/>
      <c r="C1750" s="82"/>
      <c r="D1750" s="81" t="s">
        <v>2824</v>
      </c>
      <c r="E1750" s="81" t="s">
        <v>2822</v>
      </c>
      <c r="F1750" s="81" t="s">
        <v>2849</v>
      </c>
      <c r="G1750" s="119">
        <v>4293</v>
      </c>
      <c r="H1750" s="81">
        <v>97.3</v>
      </c>
      <c r="K1750"/>
      <c r="L1750"/>
      <c r="M1750"/>
    </row>
    <row r="1751" spans="1:13" x14ac:dyDescent="0.3">
      <c r="A1751" s="102">
        <v>70531</v>
      </c>
      <c r="B1751" s="82"/>
      <c r="C1751" s="82"/>
      <c r="D1751" s="81" t="s">
        <v>2824</v>
      </c>
      <c r="E1751" s="81" t="s">
        <v>2822</v>
      </c>
      <c r="F1751" s="81" t="s">
        <v>2851</v>
      </c>
      <c r="G1751" s="119">
        <v>14189</v>
      </c>
      <c r="H1751" s="81">
        <v>19.68</v>
      </c>
      <c r="K1751"/>
      <c r="L1751"/>
      <c r="M1751"/>
    </row>
    <row r="1752" spans="1:13" x14ac:dyDescent="0.3">
      <c r="A1752" s="102">
        <v>70701</v>
      </c>
      <c r="B1752" s="82"/>
      <c r="C1752" s="82"/>
      <c r="D1752" s="81" t="s">
        <v>2852</v>
      </c>
      <c r="E1752" s="81" t="s">
        <v>2850</v>
      </c>
      <c r="F1752" s="81" t="s">
        <v>2853</v>
      </c>
      <c r="G1752" s="119">
        <v>648</v>
      </c>
      <c r="H1752" s="81">
        <v>10.29</v>
      </c>
      <c r="K1752"/>
      <c r="L1752"/>
      <c r="M1752"/>
    </row>
    <row r="1753" spans="1:13" x14ac:dyDescent="0.3">
      <c r="A1753" s="102">
        <v>70702</v>
      </c>
      <c r="B1753" s="82"/>
      <c r="C1753" s="82"/>
      <c r="D1753" s="81" t="s">
        <v>2852</v>
      </c>
      <c r="E1753" s="81" t="s">
        <v>2850</v>
      </c>
      <c r="F1753" s="81" t="s">
        <v>2854</v>
      </c>
      <c r="G1753" s="119">
        <v>925</v>
      </c>
      <c r="H1753" s="81">
        <v>40.4</v>
      </c>
      <c r="K1753"/>
      <c r="L1753"/>
      <c r="M1753"/>
    </row>
    <row r="1754" spans="1:13" x14ac:dyDescent="0.3">
      <c r="A1754" s="102">
        <v>70703</v>
      </c>
      <c r="B1754" s="82"/>
      <c r="C1754" s="82"/>
      <c r="D1754" s="81" t="s">
        <v>2852</v>
      </c>
      <c r="E1754" s="81" t="s">
        <v>2850</v>
      </c>
      <c r="F1754" s="81" t="s">
        <v>2855</v>
      </c>
      <c r="G1754" s="119">
        <v>496</v>
      </c>
      <c r="H1754" s="81">
        <v>22.46</v>
      </c>
      <c r="K1754"/>
      <c r="L1754"/>
      <c r="M1754"/>
    </row>
    <row r="1755" spans="1:13" x14ac:dyDescent="0.3">
      <c r="A1755" s="102">
        <v>70704</v>
      </c>
      <c r="B1755" s="82"/>
      <c r="C1755" s="82"/>
      <c r="D1755" s="81" t="s">
        <v>2852</v>
      </c>
      <c r="E1755" s="81" t="s">
        <v>2850</v>
      </c>
      <c r="F1755" s="81" t="s">
        <v>2856</v>
      </c>
      <c r="G1755" s="119">
        <v>1238</v>
      </c>
      <c r="H1755" s="81">
        <v>62.05</v>
      </c>
      <c r="K1755"/>
      <c r="L1755"/>
      <c r="M1755"/>
    </row>
    <row r="1756" spans="1:13" x14ac:dyDescent="0.3">
      <c r="A1756" s="102">
        <v>70705</v>
      </c>
      <c r="B1756" s="82"/>
      <c r="C1756" s="82"/>
      <c r="D1756" s="81" t="s">
        <v>2852</v>
      </c>
      <c r="E1756" s="81" t="s">
        <v>2850</v>
      </c>
      <c r="F1756" s="81" t="s">
        <v>2857</v>
      </c>
      <c r="G1756" s="119">
        <v>1795</v>
      </c>
      <c r="H1756" s="81">
        <v>98.92</v>
      </c>
      <c r="K1756"/>
      <c r="L1756"/>
      <c r="M1756"/>
    </row>
    <row r="1757" spans="1:13" x14ac:dyDescent="0.3">
      <c r="A1757" s="102">
        <v>70706</v>
      </c>
      <c r="B1757" s="82"/>
      <c r="C1757" s="82"/>
      <c r="D1757" s="81" t="s">
        <v>2852</v>
      </c>
      <c r="E1757" s="81" t="s">
        <v>2850</v>
      </c>
      <c r="F1757" s="81" t="s">
        <v>2858</v>
      </c>
      <c r="G1757" s="119">
        <v>746</v>
      </c>
      <c r="H1757" s="81">
        <v>79.040000000000006</v>
      </c>
      <c r="K1757"/>
      <c r="L1757"/>
      <c r="M1757"/>
    </row>
    <row r="1758" spans="1:13" x14ac:dyDescent="0.3">
      <c r="A1758" s="102">
        <v>70707</v>
      </c>
      <c r="B1758" s="82"/>
      <c r="C1758" s="82"/>
      <c r="D1758" s="81" t="s">
        <v>2852</v>
      </c>
      <c r="E1758" s="81" t="s">
        <v>2850</v>
      </c>
      <c r="F1758" s="81" t="s">
        <v>2859</v>
      </c>
      <c r="G1758" s="119">
        <v>2309</v>
      </c>
      <c r="H1758" s="81">
        <v>24.17</v>
      </c>
      <c r="K1758"/>
      <c r="L1758"/>
      <c r="M1758"/>
    </row>
    <row r="1759" spans="1:13" x14ac:dyDescent="0.3">
      <c r="A1759" s="102">
        <v>70708</v>
      </c>
      <c r="B1759" s="82"/>
      <c r="C1759" s="82"/>
      <c r="D1759" s="81" t="s">
        <v>2852</v>
      </c>
      <c r="E1759" s="81" t="s">
        <v>2850</v>
      </c>
      <c r="F1759" s="81" t="s">
        <v>2860</v>
      </c>
      <c r="G1759" s="119">
        <v>877</v>
      </c>
      <c r="H1759" s="81">
        <v>7.27</v>
      </c>
      <c r="K1759"/>
      <c r="L1759"/>
      <c r="M1759"/>
    </row>
    <row r="1760" spans="1:13" x14ac:dyDescent="0.3">
      <c r="A1760" s="102">
        <v>70709</v>
      </c>
      <c r="B1760" s="82"/>
      <c r="C1760" s="82"/>
      <c r="D1760" s="81" t="s">
        <v>2852</v>
      </c>
      <c r="E1760" s="81" t="s">
        <v>2850</v>
      </c>
      <c r="F1760" s="81" t="s">
        <v>2861</v>
      </c>
      <c r="G1760" s="119">
        <v>690</v>
      </c>
      <c r="H1760" s="81">
        <v>73.12</v>
      </c>
      <c r="K1760"/>
      <c r="L1760"/>
      <c r="M1760"/>
    </row>
    <row r="1761" spans="1:13" x14ac:dyDescent="0.3">
      <c r="A1761" s="102">
        <v>70710</v>
      </c>
      <c r="B1761" s="82"/>
      <c r="C1761" s="82"/>
      <c r="D1761" s="81" t="s">
        <v>2852</v>
      </c>
      <c r="E1761" s="81" t="s">
        <v>2850</v>
      </c>
      <c r="F1761" s="81" t="s">
        <v>2862</v>
      </c>
      <c r="G1761" s="119">
        <v>911</v>
      </c>
      <c r="H1761" s="81">
        <v>87.79</v>
      </c>
      <c r="K1761"/>
      <c r="L1761"/>
      <c r="M1761"/>
    </row>
    <row r="1762" spans="1:13" x14ac:dyDescent="0.3">
      <c r="A1762" s="102">
        <v>70711</v>
      </c>
      <c r="B1762" s="82"/>
      <c r="C1762" s="82"/>
      <c r="D1762" s="81" t="s">
        <v>2852</v>
      </c>
      <c r="E1762" s="81" t="s">
        <v>2850</v>
      </c>
      <c r="F1762" s="81" t="s">
        <v>2863</v>
      </c>
      <c r="G1762" s="119">
        <v>615</v>
      </c>
      <c r="H1762" s="81">
        <v>17.97</v>
      </c>
      <c r="K1762"/>
      <c r="L1762"/>
      <c r="M1762"/>
    </row>
    <row r="1763" spans="1:13" x14ac:dyDescent="0.3">
      <c r="A1763" s="102">
        <v>70712</v>
      </c>
      <c r="B1763" s="82"/>
      <c r="C1763" s="82"/>
      <c r="D1763" s="81" t="s">
        <v>2852</v>
      </c>
      <c r="E1763" s="81" t="s">
        <v>2850</v>
      </c>
      <c r="F1763" s="81" t="s">
        <v>2864</v>
      </c>
      <c r="G1763" s="119">
        <v>1127</v>
      </c>
      <c r="H1763" s="81">
        <v>180.31</v>
      </c>
      <c r="K1763"/>
      <c r="L1763"/>
      <c r="M1763"/>
    </row>
    <row r="1764" spans="1:13" x14ac:dyDescent="0.3">
      <c r="A1764" s="102">
        <v>70713</v>
      </c>
      <c r="B1764" s="82"/>
      <c r="C1764" s="82"/>
      <c r="D1764" s="81" t="s">
        <v>2852</v>
      </c>
      <c r="E1764" s="81" t="s">
        <v>2850</v>
      </c>
      <c r="F1764" s="81" t="s">
        <v>2865</v>
      </c>
      <c r="G1764" s="119">
        <v>762</v>
      </c>
      <c r="H1764" s="81">
        <v>58.89</v>
      </c>
      <c r="K1764"/>
      <c r="L1764"/>
      <c r="M1764"/>
    </row>
    <row r="1765" spans="1:13" x14ac:dyDescent="0.3">
      <c r="A1765" s="102">
        <v>70714</v>
      </c>
      <c r="B1765" s="82"/>
      <c r="C1765" s="82"/>
      <c r="D1765" s="81" t="s">
        <v>2852</v>
      </c>
      <c r="E1765" s="81" t="s">
        <v>2850</v>
      </c>
      <c r="F1765" s="81" t="s">
        <v>2866</v>
      </c>
      <c r="G1765" s="119">
        <v>339</v>
      </c>
      <c r="H1765" s="81">
        <v>22.55</v>
      </c>
      <c r="K1765"/>
      <c r="L1765"/>
      <c r="M1765"/>
    </row>
    <row r="1766" spans="1:13" x14ac:dyDescent="0.3">
      <c r="A1766" s="102">
        <v>70715</v>
      </c>
      <c r="B1766" s="82"/>
      <c r="C1766" s="82"/>
      <c r="D1766" s="81" t="s">
        <v>2852</v>
      </c>
      <c r="E1766" s="81" t="s">
        <v>2850</v>
      </c>
      <c r="F1766" s="81" t="s">
        <v>2867</v>
      </c>
      <c r="G1766" s="119">
        <v>704</v>
      </c>
      <c r="H1766" s="81">
        <v>33.270000000000003</v>
      </c>
      <c r="K1766"/>
      <c r="L1766"/>
      <c r="M1766"/>
    </row>
    <row r="1767" spans="1:13" x14ac:dyDescent="0.3">
      <c r="A1767" s="102">
        <v>70716</v>
      </c>
      <c r="B1767" s="82"/>
      <c r="C1767" s="82"/>
      <c r="D1767" s="81" t="s">
        <v>2852</v>
      </c>
      <c r="E1767" s="81" t="s">
        <v>2850</v>
      </c>
      <c r="F1767" s="81" t="s">
        <v>2868</v>
      </c>
      <c r="G1767" s="119">
        <v>11952</v>
      </c>
      <c r="H1767" s="81">
        <v>15.92</v>
      </c>
      <c r="K1767"/>
      <c r="L1767"/>
      <c r="M1767"/>
    </row>
    <row r="1768" spans="1:13" x14ac:dyDescent="0.3">
      <c r="A1768" s="102">
        <v>70717</v>
      </c>
      <c r="B1768" s="82"/>
      <c r="C1768" s="82"/>
      <c r="D1768" s="81" t="s">
        <v>2852</v>
      </c>
      <c r="E1768" s="81" t="s">
        <v>2850</v>
      </c>
      <c r="F1768" s="81" t="s">
        <v>2869</v>
      </c>
      <c r="G1768" s="119">
        <v>4653</v>
      </c>
      <c r="H1768" s="81">
        <v>277.94</v>
      </c>
      <c r="K1768"/>
      <c r="L1768"/>
      <c r="M1768"/>
    </row>
    <row r="1769" spans="1:13" x14ac:dyDescent="0.3">
      <c r="A1769" s="102">
        <v>70718</v>
      </c>
      <c r="B1769" s="82"/>
      <c r="C1769" s="82"/>
      <c r="D1769" s="81" t="s">
        <v>2852</v>
      </c>
      <c r="E1769" s="81" t="s">
        <v>2850</v>
      </c>
      <c r="F1769" s="81" t="s">
        <v>2870</v>
      </c>
      <c r="G1769" s="119">
        <v>892</v>
      </c>
      <c r="H1769" s="81">
        <v>33.659999999999997</v>
      </c>
      <c r="K1769"/>
      <c r="L1769"/>
      <c r="M1769"/>
    </row>
    <row r="1770" spans="1:13" x14ac:dyDescent="0.3">
      <c r="A1770" s="102">
        <v>70719</v>
      </c>
      <c r="B1770" s="82"/>
      <c r="C1770" s="82"/>
      <c r="D1770" s="81" t="s">
        <v>2852</v>
      </c>
      <c r="E1770" s="81" t="s">
        <v>2850</v>
      </c>
      <c r="F1770" s="81" t="s">
        <v>2871</v>
      </c>
      <c r="G1770" s="119">
        <v>3400</v>
      </c>
      <c r="H1770" s="81">
        <v>53.43</v>
      </c>
      <c r="K1770"/>
      <c r="L1770"/>
      <c r="M1770"/>
    </row>
    <row r="1771" spans="1:13" x14ac:dyDescent="0.3">
      <c r="A1771" s="102">
        <v>70720</v>
      </c>
      <c r="B1771" s="82"/>
      <c r="C1771" s="82"/>
      <c r="D1771" s="81" t="s">
        <v>2852</v>
      </c>
      <c r="E1771" s="81" t="s">
        <v>2850</v>
      </c>
      <c r="F1771" s="81" t="s">
        <v>2872</v>
      </c>
      <c r="G1771" s="119">
        <v>1462</v>
      </c>
      <c r="H1771" s="81">
        <v>33.76</v>
      </c>
      <c r="K1771"/>
      <c r="L1771"/>
      <c r="M1771"/>
    </row>
    <row r="1772" spans="1:13" x14ac:dyDescent="0.3">
      <c r="A1772" s="102">
        <v>70721</v>
      </c>
      <c r="B1772" s="82"/>
      <c r="C1772" s="82"/>
      <c r="D1772" s="81" t="s">
        <v>2852</v>
      </c>
      <c r="E1772" s="81" t="s">
        <v>2850</v>
      </c>
      <c r="F1772" s="81" t="s">
        <v>2873</v>
      </c>
      <c r="G1772" s="119">
        <v>656</v>
      </c>
      <c r="H1772" s="81">
        <v>65.06</v>
      </c>
      <c r="K1772"/>
      <c r="L1772"/>
      <c r="M1772"/>
    </row>
    <row r="1773" spans="1:13" x14ac:dyDescent="0.3">
      <c r="A1773" s="102">
        <v>70723</v>
      </c>
      <c r="B1773" s="82"/>
      <c r="C1773" s="82"/>
      <c r="D1773" s="81" t="s">
        <v>2852</v>
      </c>
      <c r="E1773" s="81" t="s">
        <v>2850</v>
      </c>
      <c r="F1773" s="81" t="s">
        <v>2874</v>
      </c>
      <c r="G1773" s="119">
        <v>1145</v>
      </c>
      <c r="H1773" s="81">
        <v>180.25</v>
      </c>
      <c r="K1773"/>
      <c r="L1773"/>
      <c r="M1773"/>
    </row>
    <row r="1774" spans="1:13" x14ac:dyDescent="0.3">
      <c r="A1774" s="102">
        <v>70724</v>
      </c>
      <c r="B1774" s="82"/>
      <c r="C1774" s="82"/>
      <c r="D1774" s="81" t="s">
        <v>2852</v>
      </c>
      <c r="E1774" s="81" t="s">
        <v>2850</v>
      </c>
      <c r="F1774" s="81" t="s">
        <v>2875</v>
      </c>
      <c r="G1774" s="119">
        <v>835</v>
      </c>
      <c r="H1774" s="81">
        <v>185.96</v>
      </c>
      <c r="K1774"/>
      <c r="L1774"/>
      <c r="M1774"/>
    </row>
    <row r="1775" spans="1:13" x14ac:dyDescent="0.3">
      <c r="A1775" s="102">
        <v>70725</v>
      </c>
      <c r="B1775" s="82"/>
      <c r="C1775" s="82"/>
      <c r="D1775" s="81" t="s">
        <v>2852</v>
      </c>
      <c r="E1775" s="81" t="s">
        <v>2850</v>
      </c>
      <c r="F1775" s="81" t="s">
        <v>2876</v>
      </c>
      <c r="G1775" s="119">
        <v>298</v>
      </c>
      <c r="H1775" s="81">
        <v>32.840000000000003</v>
      </c>
      <c r="K1775"/>
      <c r="L1775"/>
      <c r="M1775"/>
    </row>
    <row r="1776" spans="1:13" x14ac:dyDescent="0.3">
      <c r="A1776" s="102">
        <v>70726</v>
      </c>
      <c r="B1776" s="82"/>
      <c r="C1776" s="82"/>
      <c r="D1776" s="81" t="s">
        <v>2852</v>
      </c>
      <c r="E1776" s="81" t="s">
        <v>2850</v>
      </c>
      <c r="F1776" s="81" t="s">
        <v>2877</v>
      </c>
      <c r="G1776" s="119">
        <v>634</v>
      </c>
      <c r="H1776" s="81">
        <v>61.45</v>
      </c>
      <c r="K1776"/>
      <c r="L1776"/>
      <c r="M1776"/>
    </row>
    <row r="1777" spans="1:13" x14ac:dyDescent="0.3">
      <c r="A1777" s="102">
        <v>70727</v>
      </c>
      <c r="B1777" s="82"/>
      <c r="C1777" s="82"/>
      <c r="D1777" s="81" t="s">
        <v>2852</v>
      </c>
      <c r="E1777" s="81" t="s">
        <v>2850</v>
      </c>
      <c r="F1777" s="81" t="s">
        <v>2878</v>
      </c>
      <c r="G1777" s="119">
        <v>456</v>
      </c>
      <c r="H1777" s="81">
        <v>36.590000000000003</v>
      </c>
      <c r="K1777"/>
      <c r="L1777"/>
      <c r="M1777"/>
    </row>
    <row r="1778" spans="1:13" x14ac:dyDescent="0.3">
      <c r="A1778" s="102">
        <v>70728</v>
      </c>
      <c r="B1778" s="82"/>
      <c r="C1778" s="82"/>
      <c r="D1778" s="81" t="s">
        <v>2852</v>
      </c>
      <c r="E1778" s="81" t="s">
        <v>2850</v>
      </c>
      <c r="F1778" s="81" t="s">
        <v>2879</v>
      </c>
      <c r="G1778" s="119">
        <v>2037</v>
      </c>
      <c r="H1778" s="81">
        <v>36.21</v>
      </c>
      <c r="K1778"/>
      <c r="L1778"/>
      <c r="M1778"/>
    </row>
    <row r="1779" spans="1:13" x14ac:dyDescent="0.3">
      <c r="A1779" s="102">
        <v>70729</v>
      </c>
      <c r="B1779" s="82"/>
      <c r="C1779" s="82"/>
      <c r="D1779" s="81" t="s">
        <v>2852</v>
      </c>
      <c r="E1779" s="81" t="s">
        <v>2850</v>
      </c>
      <c r="F1779" s="81" t="s">
        <v>2880</v>
      </c>
      <c r="G1779" s="119">
        <v>795</v>
      </c>
      <c r="H1779" s="81">
        <v>17.03</v>
      </c>
      <c r="K1779"/>
      <c r="L1779"/>
      <c r="M1779"/>
    </row>
    <row r="1780" spans="1:13" x14ac:dyDescent="0.3">
      <c r="A1780" s="102">
        <v>70731</v>
      </c>
      <c r="B1780" s="82"/>
      <c r="C1780" s="82"/>
      <c r="D1780" s="81" t="s">
        <v>2852</v>
      </c>
      <c r="E1780" s="81" t="s">
        <v>2850</v>
      </c>
      <c r="F1780" s="81" t="s">
        <v>2881</v>
      </c>
      <c r="G1780" s="119">
        <v>623</v>
      </c>
      <c r="H1780" s="81">
        <v>12.26</v>
      </c>
      <c r="K1780"/>
      <c r="L1780"/>
      <c r="M1780"/>
    </row>
    <row r="1781" spans="1:13" x14ac:dyDescent="0.3">
      <c r="A1781" s="102">
        <v>70732</v>
      </c>
      <c r="B1781" s="82"/>
      <c r="C1781" s="82"/>
      <c r="D1781" s="81" t="s">
        <v>2852</v>
      </c>
      <c r="E1781" s="81" t="s">
        <v>2850</v>
      </c>
      <c r="F1781" s="81" t="s">
        <v>2882</v>
      </c>
      <c r="G1781" s="119">
        <v>1451</v>
      </c>
      <c r="H1781" s="81">
        <v>18.79</v>
      </c>
      <c r="K1781"/>
      <c r="L1781"/>
      <c r="M1781"/>
    </row>
    <row r="1782" spans="1:13" x14ac:dyDescent="0.3">
      <c r="A1782" s="102">
        <v>70733</v>
      </c>
      <c r="B1782" s="82"/>
      <c r="C1782" s="82"/>
      <c r="D1782" s="81" t="s">
        <v>2852</v>
      </c>
      <c r="E1782" s="81" t="s">
        <v>2850</v>
      </c>
      <c r="F1782" s="81" t="s">
        <v>2883</v>
      </c>
      <c r="G1782" s="119">
        <v>224</v>
      </c>
      <c r="H1782" s="81">
        <v>36.31</v>
      </c>
      <c r="K1782"/>
      <c r="L1782"/>
      <c r="M1782"/>
    </row>
    <row r="1783" spans="1:13" x14ac:dyDescent="0.3">
      <c r="A1783" s="102">
        <v>70734</v>
      </c>
      <c r="B1783" s="82"/>
      <c r="C1783" s="82"/>
      <c r="D1783" s="81" t="s">
        <v>2852</v>
      </c>
      <c r="E1783" s="81" t="s">
        <v>2850</v>
      </c>
      <c r="F1783" s="81" t="s">
        <v>2884</v>
      </c>
      <c r="G1783" s="119">
        <v>2206</v>
      </c>
      <c r="H1783" s="81">
        <v>88.78</v>
      </c>
      <c r="K1783"/>
      <c r="L1783"/>
      <c r="M1783"/>
    </row>
    <row r="1784" spans="1:13" x14ac:dyDescent="0.3">
      <c r="A1784" s="102">
        <v>70735</v>
      </c>
      <c r="B1784" s="82"/>
      <c r="C1784" s="82"/>
      <c r="D1784" s="81" t="s">
        <v>2852</v>
      </c>
      <c r="E1784" s="81" t="s">
        <v>2850</v>
      </c>
      <c r="F1784" s="81" t="s">
        <v>2886</v>
      </c>
      <c r="G1784" s="119">
        <v>1012</v>
      </c>
      <c r="H1784" s="81">
        <v>14.55</v>
      </c>
      <c r="K1784"/>
      <c r="L1784"/>
      <c r="M1784"/>
    </row>
    <row r="1785" spans="1:13" x14ac:dyDescent="0.3">
      <c r="A1785" s="102">
        <v>70307</v>
      </c>
      <c r="B1785" s="82"/>
      <c r="C1785" s="82"/>
      <c r="D1785" s="81" t="s">
        <v>2887</v>
      </c>
      <c r="E1785" s="81" t="s">
        <v>2885</v>
      </c>
      <c r="F1785" s="81" t="s">
        <v>2888</v>
      </c>
      <c r="G1785" s="119">
        <v>1142</v>
      </c>
      <c r="H1785" s="81">
        <v>34.479999999999997</v>
      </c>
      <c r="K1785"/>
      <c r="L1785"/>
      <c r="M1785"/>
    </row>
    <row r="1786" spans="1:13" x14ac:dyDescent="0.3">
      <c r="A1786" s="102">
        <v>70313</v>
      </c>
      <c r="B1786" s="82"/>
      <c r="C1786" s="82"/>
      <c r="D1786" s="81" t="s">
        <v>2887</v>
      </c>
      <c r="E1786" s="81" t="s">
        <v>2885</v>
      </c>
      <c r="F1786" s="81" t="s">
        <v>2889</v>
      </c>
      <c r="G1786" s="119">
        <v>1327</v>
      </c>
      <c r="H1786" s="81">
        <v>55.66</v>
      </c>
      <c r="K1786"/>
      <c r="L1786"/>
      <c r="M1786"/>
    </row>
    <row r="1787" spans="1:13" x14ac:dyDescent="0.3">
      <c r="A1787" s="102">
        <v>70317</v>
      </c>
      <c r="B1787" s="82"/>
      <c r="C1787" s="82"/>
      <c r="D1787" s="81" t="s">
        <v>2887</v>
      </c>
      <c r="E1787" s="81" t="s">
        <v>2885</v>
      </c>
      <c r="F1787" s="81" t="s">
        <v>2890</v>
      </c>
      <c r="G1787" s="119">
        <v>435</v>
      </c>
      <c r="H1787" s="81">
        <v>59.18</v>
      </c>
      <c r="K1787"/>
      <c r="L1787"/>
      <c r="M1787"/>
    </row>
    <row r="1788" spans="1:13" x14ac:dyDescent="0.3">
      <c r="A1788" s="102">
        <v>70333</v>
      </c>
      <c r="B1788" s="82"/>
      <c r="C1788" s="82"/>
      <c r="D1788" s="81" t="s">
        <v>2887</v>
      </c>
      <c r="E1788" s="81" t="s">
        <v>2885</v>
      </c>
      <c r="F1788" s="81" t="s">
        <v>2891</v>
      </c>
      <c r="G1788" s="119">
        <v>2041</v>
      </c>
      <c r="H1788" s="81">
        <v>64.11</v>
      </c>
      <c r="K1788"/>
      <c r="L1788"/>
      <c r="M1788"/>
    </row>
    <row r="1789" spans="1:13" x14ac:dyDescent="0.3">
      <c r="A1789" s="102">
        <v>70336</v>
      </c>
      <c r="B1789" s="82"/>
      <c r="C1789" s="82"/>
      <c r="D1789" s="81" t="s">
        <v>2887</v>
      </c>
      <c r="E1789" s="81" t="s">
        <v>2885</v>
      </c>
      <c r="F1789" s="81" t="s">
        <v>2892</v>
      </c>
      <c r="G1789" s="119">
        <v>379</v>
      </c>
      <c r="H1789" s="81">
        <v>38.68</v>
      </c>
      <c r="K1789"/>
      <c r="L1789"/>
      <c r="M1789"/>
    </row>
    <row r="1790" spans="1:13" x14ac:dyDescent="0.3">
      <c r="A1790" s="102">
        <v>70349</v>
      </c>
      <c r="B1790" s="82"/>
      <c r="C1790" s="82"/>
      <c r="D1790" s="81" t="s">
        <v>2887</v>
      </c>
      <c r="E1790" s="81" t="s">
        <v>2885</v>
      </c>
      <c r="F1790" s="81" t="s">
        <v>2893</v>
      </c>
      <c r="G1790" s="119">
        <v>881</v>
      </c>
      <c r="H1790" s="81">
        <v>62.59</v>
      </c>
      <c r="K1790"/>
      <c r="L1790"/>
      <c r="M1790"/>
    </row>
    <row r="1791" spans="1:13" x14ac:dyDescent="0.3">
      <c r="A1791" s="102">
        <v>70355</v>
      </c>
      <c r="B1791" s="82"/>
      <c r="C1791" s="82"/>
      <c r="D1791" s="81" t="s">
        <v>2887</v>
      </c>
      <c r="E1791" s="81" t="s">
        <v>2885</v>
      </c>
      <c r="F1791" s="81" t="s">
        <v>2894</v>
      </c>
      <c r="G1791" s="119">
        <v>3633</v>
      </c>
      <c r="H1791" s="81">
        <v>28.04</v>
      </c>
      <c r="K1791"/>
      <c r="L1791"/>
      <c r="M1791"/>
    </row>
    <row r="1792" spans="1:13" x14ac:dyDescent="0.3">
      <c r="A1792" s="102">
        <v>70359</v>
      </c>
      <c r="B1792" s="82"/>
      <c r="C1792" s="82"/>
      <c r="D1792" s="81" t="s">
        <v>2887</v>
      </c>
      <c r="E1792" s="81" t="s">
        <v>2885</v>
      </c>
      <c r="F1792" s="81" t="s">
        <v>2895</v>
      </c>
      <c r="G1792" s="119">
        <v>1351</v>
      </c>
      <c r="H1792" s="81">
        <v>48.78</v>
      </c>
      <c r="K1792"/>
      <c r="L1792"/>
      <c r="M1792"/>
    </row>
    <row r="1793" spans="1:13" x14ac:dyDescent="0.3">
      <c r="A1793" s="102">
        <v>70362</v>
      </c>
      <c r="B1793" s="82"/>
      <c r="C1793" s="82"/>
      <c r="D1793" s="81" t="s">
        <v>2887</v>
      </c>
      <c r="E1793" s="81" t="s">
        <v>2885</v>
      </c>
      <c r="F1793" s="81" t="s">
        <v>2896</v>
      </c>
      <c r="G1793" s="119">
        <v>531</v>
      </c>
      <c r="H1793" s="81">
        <v>48.71</v>
      </c>
      <c r="K1793"/>
      <c r="L1793"/>
      <c r="M1793"/>
    </row>
    <row r="1794" spans="1:13" x14ac:dyDescent="0.3">
      <c r="A1794" s="102">
        <v>70370</v>
      </c>
      <c r="B1794" s="82"/>
      <c r="C1794" s="82"/>
      <c r="D1794" s="81" t="s">
        <v>2887</v>
      </c>
      <c r="E1794" s="81" t="s">
        <v>2885</v>
      </c>
      <c r="F1794" s="81" t="s">
        <v>2898</v>
      </c>
      <c r="G1794" s="120">
        <v>3595</v>
      </c>
      <c r="H1794" s="81">
        <v>50.88</v>
      </c>
      <c r="K1794"/>
      <c r="L1794"/>
      <c r="M1794"/>
    </row>
    <row r="1795" spans="1:13" x14ac:dyDescent="0.3">
      <c r="A1795" s="102">
        <v>70412</v>
      </c>
      <c r="B1795" s="82"/>
      <c r="C1795" s="82"/>
      <c r="D1795" s="81" t="s">
        <v>2899</v>
      </c>
      <c r="E1795" s="81" t="s">
        <v>2897</v>
      </c>
      <c r="F1795" s="81" t="s">
        <v>2900</v>
      </c>
      <c r="G1795" s="119">
        <v>4445</v>
      </c>
      <c r="H1795" s="81">
        <v>69.290000000000006</v>
      </c>
      <c r="K1795"/>
      <c r="L1795"/>
      <c r="M1795"/>
    </row>
    <row r="1796" spans="1:13" x14ac:dyDescent="0.3">
      <c r="A1796" s="102">
        <v>70418</v>
      </c>
      <c r="B1796" s="82"/>
      <c r="C1796" s="82"/>
      <c r="D1796" s="81" t="s">
        <v>2899</v>
      </c>
      <c r="E1796" s="81" t="s">
        <v>2897</v>
      </c>
      <c r="F1796" s="81" t="s">
        <v>2901</v>
      </c>
      <c r="G1796" s="119">
        <v>873</v>
      </c>
      <c r="H1796" s="81">
        <v>30.83</v>
      </c>
      <c r="K1796"/>
      <c r="L1796"/>
      <c r="M1796"/>
    </row>
    <row r="1797" spans="1:13" x14ac:dyDescent="0.3">
      <c r="A1797" s="102">
        <v>70508</v>
      </c>
      <c r="B1797" s="82"/>
      <c r="C1797" s="82"/>
      <c r="D1797" s="81" t="s">
        <v>2899</v>
      </c>
      <c r="E1797" s="81" t="s">
        <v>2897</v>
      </c>
      <c r="F1797" s="81" t="s">
        <v>2902</v>
      </c>
      <c r="G1797" s="119">
        <v>5679</v>
      </c>
      <c r="H1797" s="81">
        <v>39.979999999999997</v>
      </c>
      <c r="K1797"/>
      <c r="L1797"/>
      <c r="M1797"/>
    </row>
    <row r="1798" spans="1:13" x14ac:dyDescent="0.3">
      <c r="A1798" s="102">
        <v>70510</v>
      </c>
      <c r="B1798" s="82"/>
      <c r="C1798" s="82"/>
      <c r="D1798" s="81" t="s">
        <v>2899</v>
      </c>
      <c r="E1798" s="81" t="s">
        <v>2897</v>
      </c>
      <c r="F1798" s="81" t="s">
        <v>2903</v>
      </c>
      <c r="G1798" s="119">
        <v>1540</v>
      </c>
      <c r="H1798" s="81">
        <v>26.92</v>
      </c>
      <c r="K1798"/>
      <c r="L1798"/>
      <c r="M1798"/>
    </row>
    <row r="1799" spans="1:13" x14ac:dyDescent="0.3">
      <c r="A1799" s="102">
        <v>70513</v>
      </c>
      <c r="B1799" s="82"/>
      <c r="C1799" s="82"/>
      <c r="D1799" s="81" t="s">
        <v>2899</v>
      </c>
      <c r="E1799" s="81" t="s">
        <v>2897</v>
      </c>
      <c r="F1799" s="81" t="s">
        <v>2904</v>
      </c>
      <c r="G1799" s="119">
        <v>19497</v>
      </c>
      <c r="H1799" s="81">
        <v>39.369999999999997</v>
      </c>
      <c r="K1799"/>
      <c r="L1799"/>
      <c r="M1799"/>
    </row>
    <row r="1800" spans="1:13" x14ac:dyDescent="0.3">
      <c r="A1800" s="102">
        <v>70515</v>
      </c>
      <c r="B1800" s="82"/>
      <c r="C1800" s="82"/>
      <c r="D1800" s="81" t="s">
        <v>2899</v>
      </c>
      <c r="E1800" s="81" t="s">
        <v>2897</v>
      </c>
      <c r="F1800" s="81" t="s">
        <v>2905</v>
      </c>
      <c r="G1800" s="119">
        <v>4144</v>
      </c>
      <c r="H1800" s="81">
        <v>26.47</v>
      </c>
      <c r="K1800"/>
      <c r="L1800"/>
      <c r="M1800"/>
    </row>
    <row r="1801" spans="1:13" x14ac:dyDescent="0.3">
      <c r="A1801" s="102">
        <v>70518</v>
      </c>
      <c r="B1801" s="82"/>
      <c r="C1801" s="82"/>
      <c r="D1801" s="81" t="s">
        <v>2899</v>
      </c>
      <c r="E1801" s="81" t="s">
        <v>2897</v>
      </c>
      <c r="F1801" s="81" t="s">
        <v>2906</v>
      </c>
      <c r="G1801" s="119">
        <v>2821</v>
      </c>
      <c r="H1801" s="81">
        <v>7.22</v>
      </c>
      <c r="K1801"/>
      <c r="L1801"/>
      <c r="M1801"/>
    </row>
    <row r="1802" spans="1:13" x14ac:dyDescent="0.3">
      <c r="A1802" s="102">
        <v>70519</v>
      </c>
      <c r="B1802" s="82"/>
      <c r="C1802" s="82"/>
      <c r="D1802" s="81" t="s">
        <v>2899</v>
      </c>
      <c r="E1802" s="81" t="s">
        <v>2897</v>
      </c>
      <c r="F1802" s="81" t="s">
        <v>2907</v>
      </c>
      <c r="G1802" s="119">
        <v>717</v>
      </c>
      <c r="H1802" s="81">
        <v>12.13</v>
      </c>
      <c r="K1802"/>
      <c r="L1802"/>
      <c r="M1802"/>
    </row>
    <row r="1803" spans="1:13" x14ac:dyDescent="0.3">
      <c r="A1803" s="102">
        <v>70523</v>
      </c>
      <c r="B1803" s="82"/>
      <c r="C1803" s="82"/>
      <c r="D1803" s="81" t="s">
        <v>2899</v>
      </c>
      <c r="E1803" s="81" t="s">
        <v>2897</v>
      </c>
      <c r="F1803" s="81" t="s">
        <v>2908</v>
      </c>
      <c r="G1803" s="119">
        <v>559</v>
      </c>
      <c r="H1803" s="81">
        <v>16.239999999999998</v>
      </c>
      <c r="K1803"/>
      <c r="L1803"/>
      <c r="M1803"/>
    </row>
    <row r="1804" spans="1:13" x14ac:dyDescent="0.3">
      <c r="A1804" s="111">
        <v>70525</v>
      </c>
      <c r="B1804" s="112"/>
      <c r="C1804" s="112"/>
      <c r="D1804" s="104" t="s">
        <v>2899</v>
      </c>
      <c r="E1804" s="81" t="s">
        <v>2897</v>
      </c>
      <c r="F1804" s="104" t="s">
        <v>2909</v>
      </c>
      <c r="G1804" s="119">
        <v>2567</v>
      </c>
      <c r="H1804" s="81">
        <v>18.739999999999998</v>
      </c>
      <c r="K1804"/>
      <c r="L1804"/>
      <c r="M1804"/>
    </row>
    <row r="1805" spans="1:13" x14ac:dyDescent="0.3">
      <c r="A1805" s="102">
        <v>70527</v>
      </c>
      <c r="B1805" s="82"/>
      <c r="C1805" s="82"/>
      <c r="D1805" s="81" t="s">
        <v>2899</v>
      </c>
      <c r="E1805" s="81" t="s">
        <v>2897</v>
      </c>
      <c r="F1805" s="81" t="s">
        <v>2910</v>
      </c>
      <c r="G1805" s="119">
        <v>3090</v>
      </c>
      <c r="H1805" s="81">
        <v>108.56</v>
      </c>
      <c r="K1805"/>
      <c r="L1805"/>
      <c r="M1805"/>
    </row>
    <row r="1806" spans="1:13" x14ac:dyDescent="0.3">
      <c r="A1806" s="102">
        <v>70529</v>
      </c>
      <c r="B1806" s="82"/>
      <c r="C1806" s="82"/>
      <c r="D1806" s="81" t="s">
        <v>2899</v>
      </c>
      <c r="E1806" s="81" t="s">
        <v>2897</v>
      </c>
      <c r="F1806" s="81" t="s">
        <v>2912</v>
      </c>
      <c r="G1806" s="119">
        <v>2021</v>
      </c>
      <c r="H1806" s="81">
        <v>39.22</v>
      </c>
      <c r="K1806"/>
      <c r="L1806"/>
      <c r="M1806"/>
    </row>
    <row r="1807" spans="1:13" x14ac:dyDescent="0.3">
      <c r="A1807" s="102">
        <v>70901</v>
      </c>
      <c r="B1807" s="82"/>
      <c r="C1807" s="82"/>
      <c r="D1807" s="81" t="s">
        <v>2913</v>
      </c>
      <c r="E1807" s="81" t="s">
        <v>2911</v>
      </c>
      <c r="F1807" s="81" t="s">
        <v>2914</v>
      </c>
      <c r="G1807" s="119">
        <v>2168</v>
      </c>
      <c r="H1807" s="81">
        <v>113.9</v>
      </c>
      <c r="K1807"/>
      <c r="L1807"/>
      <c r="M1807"/>
    </row>
    <row r="1808" spans="1:13" x14ac:dyDescent="0.3">
      <c r="A1808" s="102">
        <v>70902</v>
      </c>
      <c r="B1808" s="82"/>
      <c r="C1808" s="82"/>
      <c r="D1808" s="81" t="s">
        <v>2913</v>
      </c>
      <c r="E1808" s="81" t="s">
        <v>2911</v>
      </c>
      <c r="F1808" s="81" t="s">
        <v>2915</v>
      </c>
      <c r="G1808" s="119">
        <v>1861</v>
      </c>
      <c r="H1808" s="81">
        <v>20.23</v>
      </c>
      <c r="K1808"/>
      <c r="L1808"/>
      <c r="M1808"/>
    </row>
    <row r="1809" spans="1:13" x14ac:dyDescent="0.3">
      <c r="A1809" s="102">
        <v>70903</v>
      </c>
      <c r="B1809" s="82"/>
      <c r="C1809" s="82"/>
      <c r="D1809" s="81" t="s">
        <v>2913</v>
      </c>
      <c r="E1809" s="81" t="s">
        <v>2911</v>
      </c>
      <c r="F1809" s="81" t="s">
        <v>2916</v>
      </c>
      <c r="G1809" s="119">
        <v>371</v>
      </c>
      <c r="H1809" s="81">
        <v>156.07</v>
      </c>
      <c r="K1809"/>
      <c r="L1809"/>
      <c r="M1809"/>
    </row>
    <row r="1810" spans="1:13" x14ac:dyDescent="0.3">
      <c r="A1810" s="102">
        <v>70904</v>
      </c>
      <c r="B1810" s="82"/>
      <c r="C1810" s="82"/>
      <c r="D1810" s="81" t="s">
        <v>2913</v>
      </c>
      <c r="E1810" s="81" t="s">
        <v>2911</v>
      </c>
      <c r="F1810" s="81" t="s">
        <v>2917</v>
      </c>
      <c r="G1810" s="119">
        <v>1129</v>
      </c>
      <c r="H1810" s="81">
        <v>6</v>
      </c>
      <c r="K1810"/>
      <c r="L1810"/>
      <c r="M1810"/>
    </row>
    <row r="1811" spans="1:13" x14ac:dyDescent="0.3">
      <c r="A1811" s="102">
        <v>70905</v>
      </c>
      <c r="B1811" s="82"/>
      <c r="C1811" s="82"/>
      <c r="D1811" s="81" t="s">
        <v>2913</v>
      </c>
      <c r="E1811" s="81" t="s">
        <v>2911</v>
      </c>
      <c r="F1811" s="81" t="s">
        <v>2918</v>
      </c>
      <c r="G1811" s="119">
        <v>2585</v>
      </c>
      <c r="H1811" s="81">
        <v>9.52</v>
      </c>
      <c r="K1811"/>
      <c r="L1811"/>
      <c r="M1811"/>
    </row>
    <row r="1812" spans="1:13" x14ac:dyDescent="0.3">
      <c r="A1812" s="102">
        <v>70907</v>
      </c>
      <c r="B1812" s="82"/>
      <c r="C1812" s="82"/>
      <c r="D1812" s="81" t="s">
        <v>2913</v>
      </c>
      <c r="E1812" s="81" t="s">
        <v>2911</v>
      </c>
      <c r="F1812" s="81" t="s">
        <v>2919</v>
      </c>
      <c r="G1812" s="119">
        <v>3346</v>
      </c>
      <c r="H1812" s="81">
        <v>196.56</v>
      </c>
      <c r="K1812"/>
      <c r="L1812"/>
      <c r="M1812"/>
    </row>
    <row r="1813" spans="1:13" x14ac:dyDescent="0.3">
      <c r="A1813" s="102">
        <v>70908</v>
      </c>
      <c r="B1813" s="82"/>
      <c r="C1813" s="82"/>
      <c r="D1813" s="81" t="s">
        <v>2913</v>
      </c>
      <c r="E1813" s="81" t="s">
        <v>2911</v>
      </c>
      <c r="F1813" s="81" t="s">
        <v>2920</v>
      </c>
      <c r="G1813" s="119">
        <v>1421</v>
      </c>
      <c r="H1813" s="81">
        <v>171.53</v>
      </c>
      <c r="K1813"/>
      <c r="L1813"/>
      <c r="M1813"/>
    </row>
    <row r="1814" spans="1:13" x14ac:dyDescent="0.3">
      <c r="A1814" s="102">
        <v>70909</v>
      </c>
      <c r="B1814" s="82"/>
      <c r="C1814" s="82"/>
      <c r="D1814" s="81" t="s">
        <v>2913</v>
      </c>
      <c r="E1814" s="81" t="s">
        <v>2911</v>
      </c>
      <c r="F1814" s="81" t="s">
        <v>2921</v>
      </c>
      <c r="G1814" s="119">
        <v>4217</v>
      </c>
      <c r="H1814" s="81">
        <v>6.63</v>
      </c>
      <c r="K1814"/>
      <c r="L1814"/>
      <c r="M1814"/>
    </row>
    <row r="1815" spans="1:13" x14ac:dyDescent="0.3">
      <c r="A1815" s="102">
        <v>70910</v>
      </c>
      <c r="B1815" s="82"/>
      <c r="C1815" s="82"/>
      <c r="D1815" s="81" t="s">
        <v>2913</v>
      </c>
      <c r="E1815" s="81" t="s">
        <v>2911</v>
      </c>
      <c r="F1815" s="81" t="s">
        <v>2922</v>
      </c>
      <c r="G1815" s="119">
        <v>1445</v>
      </c>
      <c r="H1815" s="81">
        <v>58.52</v>
      </c>
      <c r="K1815"/>
      <c r="L1815"/>
      <c r="M1815"/>
    </row>
    <row r="1816" spans="1:13" x14ac:dyDescent="0.3">
      <c r="A1816" s="102">
        <v>70911</v>
      </c>
      <c r="B1816" s="82"/>
      <c r="C1816" s="82"/>
      <c r="D1816" s="81" t="s">
        <v>2913</v>
      </c>
      <c r="E1816" s="81" t="s">
        <v>2911</v>
      </c>
      <c r="F1816" s="81" t="s">
        <v>2923</v>
      </c>
      <c r="G1816" s="119">
        <v>679</v>
      </c>
      <c r="H1816" s="81">
        <v>10.65</v>
      </c>
      <c r="K1816"/>
      <c r="L1816"/>
      <c r="M1816"/>
    </row>
    <row r="1817" spans="1:13" x14ac:dyDescent="0.3">
      <c r="A1817" s="102">
        <v>70912</v>
      </c>
      <c r="B1817" s="82"/>
      <c r="C1817" s="82"/>
      <c r="D1817" s="81" t="s">
        <v>2913</v>
      </c>
      <c r="E1817" s="81" t="s">
        <v>2911</v>
      </c>
      <c r="F1817" s="81" t="s">
        <v>2924</v>
      </c>
      <c r="G1817" s="119">
        <v>803</v>
      </c>
      <c r="H1817" s="81">
        <v>118.73</v>
      </c>
      <c r="K1817"/>
      <c r="L1817"/>
      <c r="M1817"/>
    </row>
    <row r="1818" spans="1:13" x14ac:dyDescent="0.3">
      <c r="A1818" s="102">
        <v>70913</v>
      </c>
      <c r="B1818" s="82"/>
      <c r="C1818" s="82"/>
      <c r="D1818" s="81" t="s">
        <v>2913</v>
      </c>
      <c r="E1818" s="81" t="s">
        <v>2911</v>
      </c>
      <c r="F1818" s="81" t="s">
        <v>2925</v>
      </c>
      <c r="G1818" s="119">
        <v>474</v>
      </c>
      <c r="H1818" s="81">
        <v>16.25</v>
      </c>
      <c r="K1818"/>
      <c r="L1818"/>
      <c r="M1818"/>
    </row>
    <row r="1819" spans="1:13" x14ac:dyDescent="0.3">
      <c r="A1819" s="102">
        <v>70914</v>
      </c>
      <c r="B1819" s="82"/>
      <c r="C1819" s="82"/>
      <c r="D1819" s="81" t="s">
        <v>2913</v>
      </c>
      <c r="E1819" s="81" t="s">
        <v>2911</v>
      </c>
      <c r="F1819" s="81" t="s">
        <v>2926</v>
      </c>
      <c r="G1819" s="119">
        <v>720</v>
      </c>
      <c r="H1819" s="81">
        <v>21.47</v>
      </c>
      <c r="K1819"/>
      <c r="L1819"/>
      <c r="M1819"/>
    </row>
    <row r="1820" spans="1:13" x14ac:dyDescent="0.3">
      <c r="A1820" s="102">
        <v>70915</v>
      </c>
      <c r="B1820" s="82"/>
      <c r="C1820" s="82"/>
      <c r="D1820" s="81" t="s">
        <v>2913</v>
      </c>
      <c r="E1820" s="81" t="s">
        <v>2911</v>
      </c>
      <c r="F1820" s="81" t="s">
        <v>2927</v>
      </c>
      <c r="G1820" s="119">
        <v>1595</v>
      </c>
      <c r="H1820" s="81">
        <v>35.53</v>
      </c>
      <c r="K1820"/>
      <c r="L1820"/>
      <c r="M1820"/>
    </row>
    <row r="1821" spans="1:13" x14ac:dyDescent="0.3">
      <c r="A1821" s="102">
        <v>70916</v>
      </c>
      <c r="B1821" s="82"/>
      <c r="C1821" s="82"/>
      <c r="D1821" s="81" t="s">
        <v>2913</v>
      </c>
      <c r="E1821" s="81" t="s">
        <v>2911</v>
      </c>
      <c r="F1821" s="81" t="s">
        <v>2928</v>
      </c>
      <c r="G1821" s="119">
        <v>1449</v>
      </c>
      <c r="H1821" s="81">
        <v>39.36</v>
      </c>
      <c r="K1821"/>
      <c r="L1821"/>
      <c r="M1821"/>
    </row>
    <row r="1822" spans="1:13" x14ac:dyDescent="0.3">
      <c r="A1822" s="102">
        <v>70917</v>
      </c>
      <c r="B1822" s="82"/>
      <c r="C1822" s="82"/>
      <c r="D1822" s="81" t="s">
        <v>2913</v>
      </c>
      <c r="E1822" s="81" t="s">
        <v>2911</v>
      </c>
      <c r="F1822" s="81" t="s">
        <v>2929</v>
      </c>
      <c r="G1822" s="119">
        <v>7191</v>
      </c>
      <c r="H1822" s="81">
        <v>15.28</v>
      </c>
      <c r="K1822"/>
      <c r="L1822"/>
      <c r="M1822"/>
    </row>
    <row r="1823" spans="1:13" x14ac:dyDescent="0.3">
      <c r="A1823" s="102">
        <v>70918</v>
      </c>
      <c r="B1823" s="82"/>
      <c r="C1823" s="82"/>
      <c r="D1823" s="81" t="s">
        <v>2913</v>
      </c>
      <c r="E1823" s="81" t="s">
        <v>2911</v>
      </c>
      <c r="F1823" s="81" t="s">
        <v>2930</v>
      </c>
      <c r="G1823" s="119">
        <v>1324</v>
      </c>
      <c r="H1823" s="81">
        <v>12.1</v>
      </c>
      <c r="K1823"/>
      <c r="L1823"/>
      <c r="M1823"/>
    </row>
    <row r="1824" spans="1:13" x14ac:dyDescent="0.3">
      <c r="A1824" s="102">
        <v>70920</v>
      </c>
      <c r="B1824" s="82"/>
      <c r="C1824" s="82"/>
      <c r="D1824" s="81" t="s">
        <v>2913</v>
      </c>
      <c r="E1824" s="81" t="s">
        <v>2911</v>
      </c>
      <c r="F1824" s="81" t="s">
        <v>2931</v>
      </c>
      <c r="G1824" s="119">
        <v>3884</v>
      </c>
      <c r="H1824" s="81">
        <v>178.64</v>
      </c>
      <c r="K1824"/>
      <c r="L1824"/>
      <c r="M1824"/>
    </row>
    <row r="1825" spans="1:13" x14ac:dyDescent="0.3">
      <c r="A1825" s="102">
        <v>70921</v>
      </c>
      <c r="B1825" s="82"/>
      <c r="C1825" s="82"/>
      <c r="D1825" s="81" t="s">
        <v>2913</v>
      </c>
      <c r="E1825" s="81" t="s">
        <v>2911</v>
      </c>
      <c r="F1825" s="81" t="s">
        <v>2932</v>
      </c>
      <c r="G1825" s="119">
        <v>1205</v>
      </c>
      <c r="H1825" s="81">
        <v>20.94</v>
      </c>
      <c r="K1825"/>
      <c r="L1825"/>
      <c r="M1825"/>
    </row>
    <row r="1826" spans="1:13" x14ac:dyDescent="0.3">
      <c r="A1826" s="102">
        <v>70922</v>
      </c>
      <c r="B1826" s="82"/>
      <c r="C1826" s="82"/>
      <c r="D1826" s="81" t="s">
        <v>2913</v>
      </c>
      <c r="E1826" s="81" t="s">
        <v>2911</v>
      </c>
      <c r="F1826" s="81" t="s">
        <v>2933</v>
      </c>
      <c r="G1826" s="119">
        <v>1662</v>
      </c>
      <c r="H1826" s="81">
        <v>8.9600000000000009</v>
      </c>
      <c r="K1826"/>
      <c r="L1826"/>
      <c r="M1826"/>
    </row>
    <row r="1827" spans="1:13" x14ac:dyDescent="0.3">
      <c r="A1827" s="102">
        <v>70923</v>
      </c>
      <c r="B1827" s="82"/>
      <c r="C1827" s="82"/>
      <c r="D1827" s="81" t="s">
        <v>2913</v>
      </c>
      <c r="E1827" s="81" t="s">
        <v>2911</v>
      </c>
      <c r="F1827" s="81" t="s">
        <v>2934</v>
      </c>
      <c r="G1827" s="119">
        <v>1266</v>
      </c>
      <c r="H1827" s="81">
        <v>9.4700000000000006</v>
      </c>
      <c r="K1827"/>
      <c r="L1827"/>
      <c r="M1827"/>
    </row>
    <row r="1828" spans="1:13" x14ac:dyDescent="0.3">
      <c r="A1828" s="102">
        <v>70924</v>
      </c>
      <c r="B1828" s="82"/>
      <c r="C1828" s="82"/>
      <c r="D1828" s="81" t="s">
        <v>2913</v>
      </c>
      <c r="E1828" s="81" t="s">
        <v>2911</v>
      </c>
      <c r="F1828" s="81" t="s">
        <v>2935</v>
      </c>
      <c r="G1828" s="119">
        <v>585</v>
      </c>
      <c r="H1828" s="81">
        <v>10.16</v>
      </c>
      <c r="K1828"/>
      <c r="L1828"/>
      <c r="M1828"/>
    </row>
    <row r="1829" spans="1:13" x14ac:dyDescent="0.3">
      <c r="A1829" s="102">
        <v>70925</v>
      </c>
      <c r="B1829" s="82"/>
      <c r="C1829" s="82"/>
      <c r="D1829" s="81" t="s">
        <v>2913</v>
      </c>
      <c r="E1829" s="81" t="s">
        <v>2911</v>
      </c>
      <c r="F1829" s="81" t="s">
        <v>2936</v>
      </c>
      <c r="G1829" s="119">
        <v>1523</v>
      </c>
      <c r="H1829" s="81">
        <v>10.32</v>
      </c>
      <c r="K1829"/>
      <c r="L1829"/>
      <c r="M1829"/>
    </row>
    <row r="1830" spans="1:13" x14ac:dyDescent="0.3">
      <c r="A1830" s="102">
        <v>70926</v>
      </c>
      <c r="B1830" s="82"/>
      <c r="C1830" s="82"/>
      <c r="D1830" s="81" t="s">
        <v>2913</v>
      </c>
      <c r="E1830" s="81" t="s">
        <v>2911</v>
      </c>
      <c r="F1830" s="81" t="s">
        <v>2937</v>
      </c>
      <c r="G1830" s="119">
        <v>13800</v>
      </c>
      <c r="H1830" s="81">
        <v>20.2</v>
      </c>
      <c r="K1830"/>
      <c r="L1830"/>
      <c r="M1830"/>
    </row>
    <row r="1831" spans="1:13" x14ac:dyDescent="0.3">
      <c r="A1831" s="102">
        <v>70927</v>
      </c>
      <c r="B1831" s="82"/>
      <c r="C1831" s="82"/>
      <c r="D1831" s="81" t="s">
        <v>2913</v>
      </c>
      <c r="E1831" s="81" t="s">
        <v>2911</v>
      </c>
      <c r="F1831" s="81" t="s">
        <v>2938</v>
      </c>
      <c r="G1831" s="119">
        <v>1753</v>
      </c>
      <c r="H1831" s="81">
        <v>17.350000000000001</v>
      </c>
      <c r="K1831"/>
      <c r="L1831"/>
      <c r="M1831"/>
    </row>
    <row r="1832" spans="1:13" x14ac:dyDescent="0.3">
      <c r="A1832" s="102">
        <v>70928</v>
      </c>
      <c r="B1832" s="82"/>
      <c r="C1832" s="82"/>
      <c r="D1832" s="81" t="s">
        <v>2913</v>
      </c>
      <c r="E1832" s="81" t="s">
        <v>2911</v>
      </c>
      <c r="F1832" s="81" t="s">
        <v>2939</v>
      </c>
      <c r="G1832" s="119">
        <v>2178</v>
      </c>
      <c r="H1832" s="81">
        <v>20.059999999999999</v>
      </c>
      <c r="K1832"/>
      <c r="L1832"/>
      <c r="M1832"/>
    </row>
    <row r="1833" spans="1:13" x14ac:dyDescent="0.3">
      <c r="A1833" s="102">
        <v>70929</v>
      </c>
      <c r="B1833" s="82"/>
      <c r="C1833" s="82"/>
      <c r="D1833" s="81" t="s">
        <v>2913</v>
      </c>
      <c r="E1833" s="81" t="s">
        <v>2911</v>
      </c>
      <c r="F1833" s="81" t="s">
        <v>2940</v>
      </c>
      <c r="G1833" s="119">
        <v>288</v>
      </c>
      <c r="H1833" s="81">
        <v>68.53</v>
      </c>
      <c r="K1833"/>
      <c r="L1833"/>
      <c r="M1833"/>
    </row>
    <row r="1834" spans="1:13" x14ac:dyDescent="0.3">
      <c r="A1834" s="102">
        <v>70930</v>
      </c>
      <c r="B1834" s="82"/>
      <c r="C1834" s="82"/>
      <c r="D1834" s="81" t="s">
        <v>2913</v>
      </c>
      <c r="E1834" s="81" t="s">
        <v>2911</v>
      </c>
      <c r="F1834" s="81" t="s">
        <v>2941</v>
      </c>
      <c r="G1834" s="119">
        <v>850</v>
      </c>
      <c r="H1834" s="81">
        <v>5.95</v>
      </c>
      <c r="K1834"/>
      <c r="L1834"/>
      <c r="M1834"/>
    </row>
    <row r="1835" spans="1:13" x14ac:dyDescent="0.3">
      <c r="A1835" s="102">
        <v>70931</v>
      </c>
      <c r="B1835" s="82"/>
      <c r="C1835" s="82"/>
      <c r="D1835" s="81" t="s">
        <v>2913</v>
      </c>
      <c r="E1835" s="81" t="s">
        <v>2911</v>
      </c>
      <c r="F1835" s="81" t="s">
        <v>2942</v>
      </c>
      <c r="G1835" s="119">
        <v>1940</v>
      </c>
      <c r="H1835" s="81">
        <v>4.9400000000000004</v>
      </c>
      <c r="K1835"/>
      <c r="L1835"/>
      <c r="M1835"/>
    </row>
    <row r="1836" spans="1:13" x14ac:dyDescent="0.3">
      <c r="A1836" s="102">
        <v>70932</v>
      </c>
      <c r="B1836" s="82"/>
      <c r="C1836" s="82"/>
      <c r="D1836" s="81" t="s">
        <v>2913</v>
      </c>
      <c r="E1836" s="81" t="s">
        <v>2911</v>
      </c>
      <c r="F1836" s="81" t="s">
        <v>2943</v>
      </c>
      <c r="G1836" s="119">
        <v>856</v>
      </c>
      <c r="H1836" s="81">
        <v>56.63</v>
      </c>
      <c r="K1836"/>
      <c r="L1836"/>
      <c r="M1836"/>
    </row>
    <row r="1837" spans="1:13" x14ac:dyDescent="0.3">
      <c r="A1837" s="102">
        <v>70933</v>
      </c>
      <c r="B1837" s="82"/>
      <c r="C1837" s="82"/>
      <c r="D1837" s="81" t="s">
        <v>2913</v>
      </c>
      <c r="E1837" s="81" t="s">
        <v>2911</v>
      </c>
      <c r="F1837" s="81" t="s">
        <v>2944</v>
      </c>
      <c r="G1837" s="119">
        <v>2211</v>
      </c>
      <c r="H1837" s="81">
        <v>15.21</v>
      </c>
      <c r="K1837"/>
      <c r="L1837"/>
      <c r="M1837"/>
    </row>
    <row r="1838" spans="1:13" x14ac:dyDescent="0.3">
      <c r="A1838" s="102">
        <v>70934</v>
      </c>
      <c r="B1838" s="82"/>
      <c r="C1838" s="82"/>
      <c r="D1838" s="81" t="s">
        <v>2913</v>
      </c>
      <c r="E1838" s="81" t="s">
        <v>2911</v>
      </c>
      <c r="F1838" s="81" t="s">
        <v>2945</v>
      </c>
      <c r="G1838" s="119">
        <v>1925</v>
      </c>
      <c r="H1838" s="81">
        <v>111.07</v>
      </c>
      <c r="K1838"/>
      <c r="L1838"/>
      <c r="M1838"/>
    </row>
    <row r="1839" spans="1:13" x14ac:dyDescent="0.3">
      <c r="A1839" s="102">
        <v>70935</v>
      </c>
      <c r="B1839" s="82"/>
      <c r="C1839" s="82"/>
      <c r="D1839" s="81" t="s">
        <v>2913</v>
      </c>
      <c r="E1839" s="81" t="s">
        <v>2911</v>
      </c>
      <c r="F1839" s="81" t="s">
        <v>2946</v>
      </c>
      <c r="G1839" s="119">
        <v>1825</v>
      </c>
      <c r="H1839" s="81">
        <v>6.72</v>
      </c>
      <c r="K1839"/>
      <c r="L1839"/>
      <c r="M1839"/>
    </row>
    <row r="1840" spans="1:13" x14ac:dyDescent="0.3">
      <c r="A1840" s="102">
        <v>70936</v>
      </c>
      <c r="B1840" s="82"/>
      <c r="C1840" s="82"/>
      <c r="D1840" s="81" t="s">
        <v>2913</v>
      </c>
      <c r="E1840" s="81" t="s">
        <v>2911</v>
      </c>
      <c r="F1840" s="81" t="s">
        <v>2947</v>
      </c>
      <c r="G1840" s="119">
        <v>5292</v>
      </c>
      <c r="H1840" s="81">
        <v>182.25</v>
      </c>
      <c r="K1840"/>
      <c r="L1840"/>
      <c r="M1840"/>
    </row>
    <row r="1841" spans="1:13" x14ac:dyDescent="0.3">
      <c r="A1841" s="102">
        <v>70937</v>
      </c>
      <c r="B1841" s="82"/>
      <c r="C1841" s="82"/>
      <c r="D1841" s="81" t="s">
        <v>2913</v>
      </c>
      <c r="E1841" s="81" t="s">
        <v>2911</v>
      </c>
      <c r="F1841" s="81" t="s">
        <v>2948</v>
      </c>
      <c r="G1841" s="119">
        <v>1642</v>
      </c>
      <c r="H1841" s="81">
        <v>5.6</v>
      </c>
      <c r="K1841"/>
      <c r="L1841"/>
      <c r="M1841"/>
    </row>
    <row r="1842" spans="1:13" x14ac:dyDescent="0.3">
      <c r="A1842" s="102">
        <v>70938</v>
      </c>
      <c r="B1842" s="82"/>
      <c r="C1842" s="82"/>
      <c r="D1842" s="81" t="s">
        <v>2913</v>
      </c>
      <c r="E1842" s="81" t="s">
        <v>2911</v>
      </c>
      <c r="F1842" s="81" t="s">
        <v>2949</v>
      </c>
      <c r="G1842" s="119">
        <v>2490</v>
      </c>
      <c r="H1842" s="81">
        <v>55.37</v>
      </c>
      <c r="K1842"/>
      <c r="L1842"/>
      <c r="M1842"/>
    </row>
    <row r="1843" spans="1:13" x14ac:dyDescent="0.3">
      <c r="A1843" s="102">
        <v>70939</v>
      </c>
      <c r="B1843" s="82"/>
      <c r="C1843" s="82"/>
      <c r="D1843" s="81" t="s">
        <v>2913</v>
      </c>
      <c r="E1843" s="81" t="s">
        <v>2911</v>
      </c>
      <c r="F1843" s="81" t="s">
        <v>2950</v>
      </c>
      <c r="G1843" s="119">
        <v>2148</v>
      </c>
      <c r="H1843" s="81">
        <v>10.37</v>
      </c>
      <c r="K1843"/>
      <c r="L1843"/>
      <c r="M1843"/>
    </row>
    <row r="1844" spans="1:13" x14ac:dyDescent="0.3">
      <c r="A1844" s="102">
        <v>70940</v>
      </c>
      <c r="B1844" s="82"/>
      <c r="C1844" s="82"/>
      <c r="D1844" s="81" t="s">
        <v>2913</v>
      </c>
      <c r="E1844" s="81" t="s">
        <v>2911</v>
      </c>
      <c r="F1844" s="81" t="s">
        <v>2951</v>
      </c>
      <c r="G1844" s="119">
        <v>1686</v>
      </c>
      <c r="H1844" s="81">
        <v>2.42</v>
      </c>
      <c r="K1844"/>
      <c r="L1844"/>
      <c r="M1844"/>
    </row>
    <row r="1845" spans="1:13" x14ac:dyDescent="0.3">
      <c r="A1845" s="102">
        <v>70941</v>
      </c>
      <c r="B1845" s="82"/>
      <c r="C1845" s="82"/>
      <c r="D1845" s="81" t="s">
        <v>2913</v>
      </c>
      <c r="E1845" s="81" t="s">
        <v>2911</v>
      </c>
      <c r="F1845" s="81" t="s">
        <v>2953</v>
      </c>
      <c r="G1845" s="119">
        <v>674</v>
      </c>
      <c r="H1845" s="81">
        <v>12.13</v>
      </c>
      <c r="K1845"/>
      <c r="L1845"/>
      <c r="M1845"/>
    </row>
    <row r="1846" spans="1:13" x14ac:dyDescent="0.3">
      <c r="A1846" s="102">
        <v>70301</v>
      </c>
      <c r="B1846" s="82"/>
      <c r="C1846" s="82"/>
      <c r="D1846" s="81" t="s">
        <v>2954</v>
      </c>
      <c r="E1846" s="81" t="s">
        <v>2952</v>
      </c>
      <c r="F1846" s="81" t="s">
        <v>2955</v>
      </c>
      <c r="G1846" s="119">
        <v>7316</v>
      </c>
      <c r="H1846" s="81">
        <v>51.88</v>
      </c>
      <c r="K1846"/>
      <c r="L1846"/>
      <c r="M1846"/>
    </row>
    <row r="1847" spans="1:13" x14ac:dyDescent="0.3">
      <c r="A1847" s="102">
        <v>70302</v>
      </c>
      <c r="B1847" s="82"/>
      <c r="C1847" s="82"/>
      <c r="D1847" s="81" t="s">
        <v>2954</v>
      </c>
      <c r="E1847" s="81" t="s">
        <v>2952</v>
      </c>
      <c r="F1847" s="81" t="s">
        <v>2956</v>
      </c>
      <c r="G1847" s="119">
        <v>2758</v>
      </c>
      <c r="H1847" s="81">
        <v>8.85</v>
      </c>
      <c r="K1847"/>
      <c r="L1847"/>
      <c r="M1847"/>
    </row>
    <row r="1848" spans="1:13" x14ac:dyDescent="0.3">
      <c r="A1848" s="102">
        <v>70303</v>
      </c>
      <c r="B1848" s="82"/>
      <c r="C1848" s="82"/>
      <c r="D1848" s="81" t="s">
        <v>2954</v>
      </c>
      <c r="E1848" s="81" t="s">
        <v>2952</v>
      </c>
      <c r="F1848" s="81" t="s">
        <v>2957</v>
      </c>
      <c r="G1848" s="119">
        <v>1832</v>
      </c>
      <c r="H1848" s="81">
        <v>7.96</v>
      </c>
      <c r="K1848"/>
      <c r="L1848"/>
      <c r="M1848"/>
    </row>
    <row r="1849" spans="1:13" x14ac:dyDescent="0.3">
      <c r="A1849" s="102">
        <v>70304</v>
      </c>
      <c r="B1849" s="82"/>
      <c r="C1849" s="82"/>
      <c r="D1849" s="81" t="s">
        <v>2954</v>
      </c>
      <c r="E1849" s="81" t="s">
        <v>2952</v>
      </c>
      <c r="F1849" s="81" t="s">
        <v>2958</v>
      </c>
      <c r="G1849" s="119">
        <v>6115</v>
      </c>
      <c r="H1849" s="81">
        <v>22.16</v>
      </c>
      <c r="K1849"/>
      <c r="L1849"/>
      <c r="M1849"/>
    </row>
    <row r="1850" spans="1:13" x14ac:dyDescent="0.3">
      <c r="A1850" s="102">
        <v>70305</v>
      </c>
      <c r="B1850" s="82"/>
      <c r="C1850" s="82"/>
      <c r="D1850" s="81" t="s">
        <v>2954</v>
      </c>
      <c r="E1850" s="81" t="s">
        <v>2952</v>
      </c>
      <c r="F1850" s="81" t="s">
        <v>2959</v>
      </c>
      <c r="G1850" s="119">
        <v>1304</v>
      </c>
      <c r="H1850" s="81">
        <v>4.0199999999999996</v>
      </c>
      <c r="K1850"/>
      <c r="L1850"/>
      <c r="M1850"/>
    </row>
    <row r="1851" spans="1:13" x14ac:dyDescent="0.3">
      <c r="A1851" s="102">
        <v>70306</v>
      </c>
      <c r="B1851" s="82"/>
      <c r="C1851" s="82"/>
      <c r="D1851" s="81" t="s">
        <v>2954</v>
      </c>
      <c r="E1851" s="81" t="s">
        <v>2952</v>
      </c>
      <c r="F1851" s="81" t="s">
        <v>2960</v>
      </c>
      <c r="G1851" s="119">
        <v>1492</v>
      </c>
      <c r="H1851" s="81">
        <v>4.78</v>
      </c>
      <c r="K1851"/>
      <c r="L1851"/>
      <c r="M1851"/>
    </row>
    <row r="1852" spans="1:13" x14ac:dyDescent="0.3">
      <c r="A1852" s="102">
        <v>70308</v>
      </c>
      <c r="B1852" s="82"/>
      <c r="C1852" s="82"/>
      <c r="D1852" s="81" t="s">
        <v>2954</v>
      </c>
      <c r="E1852" s="81" t="s">
        <v>2952</v>
      </c>
      <c r="F1852" s="81" t="s">
        <v>2961</v>
      </c>
      <c r="G1852" s="119">
        <v>1298</v>
      </c>
      <c r="H1852" s="81">
        <v>19.62</v>
      </c>
      <c r="K1852"/>
      <c r="L1852"/>
      <c r="M1852"/>
    </row>
    <row r="1853" spans="1:13" x14ac:dyDescent="0.3">
      <c r="A1853" s="102">
        <v>70309</v>
      </c>
      <c r="B1853" s="82"/>
      <c r="C1853" s="82"/>
      <c r="D1853" s="81" t="s">
        <v>2954</v>
      </c>
      <c r="E1853" s="81" t="s">
        <v>2952</v>
      </c>
      <c r="F1853" s="81" t="s">
        <v>2962</v>
      </c>
      <c r="G1853" s="119">
        <v>2156</v>
      </c>
      <c r="H1853" s="81">
        <v>6.12</v>
      </c>
      <c r="K1853"/>
      <c r="L1853"/>
      <c r="M1853"/>
    </row>
    <row r="1854" spans="1:13" x14ac:dyDescent="0.3">
      <c r="A1854" s="102">
        <v>70310</v>
      </c>
      <c r="B1854" s="82"/>
      <c r="C1854" s="82"/>
      <c r="D1854" s="81" t="s">
        <v>2954</v>
      </c>
      <c r="E1854" s="81" t="s">
        <v>2952</v>
      </c>
      <c r="F1854" s="81" t="s">
        <v>2963</v>
      </c>
      <c r="G1854" s="119">
        <v>4502</v>
      </c>
      <c r="H1854" s="81">
        <v>16.760000000000002</v>
      </c>
      <c r="K1854"/>
      <c r="L1854"/>
      <c r="M1854"/>
    </row>
    <row r="1855" spans="1:13" x14ac:dyDescent="0.3">
      <c r="A1855" s="102">
        <v>70311</v>
      </c>
      <c r="B1855" s="82"/>
      <c r="C1855" s="82"/>
      <c r="D1855" s="81" t="s">
        <v>2954</v>
      </c>
      <c r="E1855" s="81" t="s">
        <v>2952</v>
      </c>
      <c r="F1855" s="81" t="s">
        <v>2964</v>
      </c>
      <c r="G1855" s="119">
        <v>827</v>
      </c>
      <c r="H1855" s="81">
        <v>11.48</v>
      </c>
      <c r="K1855"/>
      <c r="L1855"/>
      <c r="M1855"/>
    </row>
    <row r="1856" spans="1:13" x14ac:dyDescent="0.3">
      <c r="A1856" s="102">
        <v>70312</v>
      </c>
      <c r="B1856" s="82"/>
      <c r="C1856" s="82"/>
      <c r="D1856" s="81" t="s">
        <v>2954</v>
      </c>
      <c r="E1856" s="81" t="s">
        <v>2952</v>
      </c>
      <c r="F1856" s="81" t="s">
        <v>2965</v>
      </c>
      <c r="G1856" s="119">
        <v>4117</v>
      </c>
      <c r="H1856" s="81">
        <v>9.7200000000000006</v>
      </c>
      <c r="K1856"/>
      <c r="L1856"/>
      <c r="M1856"/>
    </row>
    <row r="1857" spans="1:13" x14ac:dyDescent="0.3">
      <c r="A1857" s="102">
        <v>70314</v>
      </c>
      <c r="B1857" s="82"/>
      <c r="C1857" s="82"/>
      <c r="D1857" s="81" t="s">
        <v>2954</v>
      </c>
      <c r="E1857" s="81" t="s">
        <v>2952</v>
      </c>
      <c r="F1857" s="81" t="s">
        <v>2966</v>
      </c>
      <c r="G1857" s="119">
        <v>615</v>
      </c>
      <c r="H1857" s="81">
        <v>22.63</v>
      </c>
      <c r="K1857"/>
      <c r="L1857"/>
      <c r="M1857"/>
    </row>
    <row r="1858" spans="1:13" x14ac:dyDescent="0.3">
      <c r="A1858" s="102">
        <v>70315</v>
      </c>
      <c r="B1858" s="82"/>
      <c r="C1858" s="82"/>
      <c r="D1858" s="81" t="s">
        <v>2954</v>
      </c>
      <c r="E1858" s="81" t="s">
        <v>2952</v>
      </c>
      <c r="F1858" s="81" t="s">
        <v>2967</v>
      </c>
      <c r="G1858" s="119">
        <v>1415</v>
      </c>
      <c r="H1858" s="81">
        <v>28.69</v>
      </c>
      <c r="K1858"/>
      <c r="L1858"/>
      <c r="M1858"/>
    </row>
    <row r="1859" spans="1:13" x14ac:dyDescent="0.3">
      <c r="A1859" s="102">
        <v>70318</v>
      </c>
      <c r="B1859" s="82"/>
      <c r="C1859" s="82"/>
      <c r="D1859" s="81" t="s">
        <v>2954</v>
      </c>
      <c r="E1859" s="81" t="s">
        <v>2952</v>
      </c>
      <c r="F1859" s="81" t="s">
        <v>2968</v>
      </c>
      <c r="G1859" s="119">
        <v>1467</v>
      </c>
      <c r="H1859" s="81">
        <v>7.09</v>
      </c>
      <c r="K1859"/>
      <c r="L1859"/>
      <c r="M1859"/>
    </row>
    <row r="1860" spans="1:13" x14ac:dyDescent="0.3">
      <c r="A1860" s="102">
        <v>70319</v>
      </c>
      <c r="B1860" s="82"/>
      <c r="C1860" s="82"/>
      <c r="D1860" s="81" t="s">
        <v>2954</v>
      </c>
      <c r="E1860" s="81" t="s">
        <v>2952</v>
      </c>
      <c r="F1860" s="81" t="s">
        <v>2969</v>
      </c>
      <c r="G1860" s="119">
        <v>3987</v>
      </c>
      <c r="H1860" s="81">
        <v>19.350000000000001</v>
      </c>
      <c r="K1860"/>
      <c r="L1860"/>
      <c r="M1860"/>
    </row>
    <row r="1861" spans="1:13" x14ac:dyDescent="0.3">
      <c r="A1861" s="102">
        <v>70320</v>
      </c>
      <c r="B1861" s="82"/>
      <c r="C1861" s="82"/>
      <c r="D1861" s="81" t="s">
        <v>2954</v>
      </c>
      <c r="E1861" s="81" t="s">
        <v>2952</v>
      </c>
      <c r="F1861" s="81" t="s">
        <v>2970</v>
      </c>
      <c r="G1861" s="119">
        <v>3017</v>
      </c>
      <c r="H1861" s="81">
        <v>6.99</v>
      </c>
      <c r="K1861"/>
      <c r="L1861"/>
      <c r="M1861"/>
    </row>
    <row r="1862" spans="1:13" x14ac:dyDescent="0.3">
      <c r="A1862" s="102">
        <v>70322</v>
      </c>
      <c r="B1862" s="82"/>
      <c r="C1862" s="82"/>
      <c r="D1862" s="81" t="s">
        <v>2954</v>
      </c>
      <c r="E1862" s="81" t="s">
        <v>2952</v>
      </c>
      <c r="F1862" s="81" t="s">
        <v>2971</v>
      </c>
      <c r="G1862" s="119">
        <v>1669</v>
      </c>
      <c r="H1862" s="81">
        <v>3.34</v>
      </c>
      <c r="K1862"/>
      <c r="L1862"/>
      <c r="M1862"/>
    </row>
    <row r="1863" spans="1:13" x14ac:dyDescent="0.3">
      <c r="A1863" s="102">
        <v>70323</v>
      </c>
      <c r="B1863" s="82"/>
      <c r="C1863" s="82"/>
      <c r="D1863" s="81" t="s">
        <v>2954</v>
      </c>
      <c r="E1863" s="81" t="s">
        <v>2952</v>
      </c>
      <c r="F1863" s="81" t="s">
        <v>2972</v>
      </c>
      <c r="G1863" s="119">
        <v>835</v>
      </c>
      <c r="H1863" s="81">
        <v>35.36</v>
      </c>
      <c r="K1863"/>
      <c r="L1863"/>
      <c r="M1863"/>
    </row>
    <row r="1864" spans="1:13" x14ac:dyDescent="0.3">
      <c r="A1864" s="102">
        <v>70325</v>
      </c>
      <c r="B1864" s="82"/>
      <c r="C1864" s="82"/>
      <c r="D1864" s="81" t="s">
        <v>2954</v>
      </c>
      <c r="E1864" s="81" t="s">
        <v>2952</v>
      </c>
      <c r="F1864" s="81" t="s">
        <v>2973</v>
      </c>
      <c r="G1864" s="119">
        <v>1106</v>
      </c>
      <c r="H1864" s="81">
        <v>6.27</v>
      </c>
      <c r="K1864"/>
      <c r="L1864"/>
      <c r="M1864"/>
    </row>
    <row r="1865" spans="1:13" x14ac:dyDescent="0.3">
      <c r="A1865" s="102">
        <v>70326</v>
      </c>
      <c r="B1865" s="82"/>
      <c r="C1865" s="82"/>
      <c r="D1865" s="81" t="s">
        <v>2954</v>
      </c>
      <c r="E1865" s="81" t="s">
        <v>2952</v>
      </c>
      <c r="F1865" s="81" t="s">
        <v>2974</v>
      </c>
      <c r="G1865" s="119">
        <v>2408</v>
      </c>
      <c r="H1865" s="81">
        <v>102.87</v>
      </c>
      <c r="K1865"/>
      <c r="L1865"/>
      <c r="M1865"/>
    </row>
    <row r="1866" spans="1:13" x14ac:dyDescent="0.3">
      <c r="A1866" s="102">
        <v>70328</v>
      </c>
      <c r="B1866" s="82"/>
      <c r="C1866" s="82"/>
      <c r="D1866" s="81" t="s">
        <v>2954</v>
      </c>
      <c r="E1866" s="81" t="s">
        <v>2952</v>
      </c>
      <c r="F1866" s="81" t="s">
        <v>2975</v>
      </c>
      <c r="G1866" s="119">
        <v>1937</v>
      </c>
      <c r="H1866" s="81">
        <v>16.53</v>
      </c>
      <c r="K1866"/>
      <c r="L1866"/>
      <c r="M1866"/>
    </row>
    <row r="1867" spans="1:13" x14ac:dyDescent="0.3">
      <c r="A1867" s="102">
        <v>70329</v>
      </c>
      <c r="B1867" s="82"/>
      <c r="C1867" s="82"/>
      <c r="D1867" s="81" t="s">
        <v>2954</v>
      </c>
      <c r="E1867" s="81" t="s">
        <v>2952</v>
      </c>
      <c r="F1867" s="81" t="s">
        <v>2976</v>
      </c>
      <c r="G1867" s="119">
        <v>4547</v>
      </c>
      <c r="H1867" s="81">
        <v>6.91</v>
      </c>
      <c r="K1867"/>
      <c r="L1867"/>
      <c r="M1867"/>
    </row>
    <row r="1868" spans="1:13" x14ac:dyDescent="0.3">
      <c r="A1868" s="102">
        <v>70331</v>
      </c>
      <c r="B1868" s="82"/>
      <c r="C1868" s="82"/>
      <c r="D1868" s="81" t="s">
        <v>2954</v>
      </c>
      <c r="E1868" s="81" t="s">
        <v>2952</v>
      </c>
      <c r="F1868" s="81" t="s">
        <v>2977</v>
      </c>
      <c r="G1868" s="119">
        <v>2236</v>
      </c>
      <c r="H1868" s="81">
        <v>19.02</v>
      </c>
      <c r="K1868"/>
      <c r="L1868"/>
      <c r="M1868"/>
    </row>
    <row r="1869" spans="1:13" x14ac:dyDescent="0.3">
      <c r="A1869" s="102">
        <v>70332</v>
      </c>
      <c r="B1869" s="82"/>
      <c r="C1869" s="82"/>
      <c r="D1869" s="81" t="s">
        <v>2954</v>
      </c>
      <c r="E1869" s="81" t="s">
        <v>2952</v>
      </c>
      <c r="F1869" s="81" t="s">
        <v>2978</v>
      </c>
      <c r="G1869" s="119">
        <v>2092</v>
      </c>
      <c r="H1869" s="81">
        <v>7.33</v>
      </c>
      <c r="K1869"/>
      <c r="L1869"/>
      <c r="M1869"/>
    </row>
    <row r="1870" spans="1:13" x14ac:dyDescent="0.3">
      <c r="A1870" s="102">
        <v>70334</v>
      </c>
      <c r="B1870" s="82"/>
      <c r="C1870" s="82"/>
      <c r="D1870" s="81" t="s">
        <v>2954</v>
      </c>
      <c r="E1870" s="81" t="s">
        <v>2952</v>
      </c>
      <c r="F1870" s="81" t="s">
        <v>2979</v>
      </c>
      <c r="G1870" s="119">
        <v>4830</v>
      </c>
      <c r="H1870" s="81">
        <v>248.88</v>
      </c>
      <c r="K1870"/>
      <c r="L1870"/>
      <c r="M1870"/>
    </row>
    <row r="1871" spans="1:13" x14ac:dyDescent="0.3">
      <c r="A1871" s="102">
        <v>70335</v>
      </c>
      <c r="B1871" s="82"/>
      <c r="C1871" s="82"/>
      <c r="D1871" s="81" t="s">
        <v>2954</v>
      </c>
      <c r="E1871" s="81" t="s">
        <v>2952</v>
      </c>
      <c r="F1871" s="81" t="s">
        <v>2980</v>
      </c>
      <c r="G1871" s="119">
        <v>1914</v>
      </c>
      <c r="H1871" s="81">
        <v>18.579999999999998</v>
      </c>
      <c r="K1871"/>
      <c r="L1871"/>
      <c r="M1871"/>
    </row>
    <row r="1872" spans="1:13" x14ac:dyDescent="0.3">
      <c r="A1872" s="102">
        <v>70337</v>
      </c>
      <c r="B1872" s="82"/>
      <c r="C1872" s="82"/>
      <c r="D1872" s="81" t="s">
        <v>2954</v>
      </c>
      <c r="E1872" s="81" t="s">
        <v>2952</v>
      </c>
      <c r="F1872" s="81" t="s">
        <v>2981</v>
      </c>
      <c r="G1872" s="119">
        <v>3082</v>
      </c>
      <c r="H1872" s="81">
        <v>15.26</v>
      </c>
      <c r="K1872"/>
      <c r="L1872"/>
      <c r="M1872"/>
    </row>
    <row r="1873" spans="1:13" x14ac:dyDescent="0.3">
      <c r="A1873" s="102">
        <v>70338</v>
      </c>
      <c r="B1873" s="82"/>
      <c r="C1873" s="82"/>
      <c r="D1873" s="81" t="s">
        <v>2954</v>
      </c>
      <c r="E1873" s="81" t="s">
        <v>2952</v>
      </c>
      <c r="F1873" s="81" t="s">
        <v>2982</v>
      </c>
      <c r="G1873" s="119">
        <v>1072</v>
      </c>
      <c r="H1873" s="81">
        <v>9.6999999999999993</v>
      </c>
      <c r="K1873"/>
      <c r="L1873"/>
      <c r="M1873"/>
    </row>
    <row r="1874" spans="1:13" x14ac:dyDescent="0.3">
      <c r="A1874" s="102">
        <v>70339</v>
      </c>
      <c r="B1874" s="82"/>
      <c r="C1874" s="82"/>
      <c r="D1874" s="81" t="s">
        <v>2954</v>
      </c>
      <c r="E1874" s="81" t="s">
        <v>2952</v>
      </c>
      <c r="F1874" s="81" t="s">
        <v>2983</v>
      </c>
      <c r="G1874" s="119">
        <v>1062</v>
      </c>
      <c r="H1874" s="81">
        <v>10.76</v>
      </c>
      <c r="K1874"/>
      <c r="L1874"/>
      <c r="M1874"/>
    </row>
    <row r="1875" spans="1:13" x14ac:dyDescent="0.3">
      <c r="A1875" s="102">
        <v>70340</v>
      </c>
      <c r="B1875" s="82"/>
      <c r="C1875" s="82"/>
      <c r="D1875" s="81" t="s">
        <v>2954</v>
      </c>
      <c r="E1875" s="81" t="s">
        <v>2952</v>
      </c>
      <c r="F1875" s="81" t="s">
        <v>2984</v>
      </c>
      <c r="G1875" s="119">
        <v>1155</v>
      </c>
      <c r="H1875" s="81">
        <v>7</v>
      </c>
      <c r="K1875"/>
      <c r="L1875"/>
      <c r="M1875"/>
    </row>
    <row r="1876" spans="1:13" x14ac:dyDescent="0.3">
      <c r="A1876" s="102">
        <v>70342</v>
      </c>
      <c r="B1876" s="82"/>
      <c r="C1876" s="82"/>
      <c r="D1876" s="81" t="s">
        <v>2954</v>
      </c>
      <c r="E1876" s="81" t="s">
        <v>2952</v>
      </c>
      <c r="F1876" s="81" t="s">
        <v>2985</v>
      </c>
      <c r="G1876" s="119">
        <v>1285</v>
      </c>
      <c r="H1876" s="81">
        <v>4.96</v>
      </c>
      <c r="K1876"/>
      <c r="L1876"/>
      <c r="M1876"/>
    </row>
    <row r="1877" spans="1:13" x14ac:dyDescent="0.3">
      <c r="A1877" s="102">
        <v>70343</v>
      </c>
      <c r="B1877" s="82"/>
      <c r="C1877" s="82"/>
      <c r="D1877" s="81" t="s">
        <v>2954</v>
      </c>
      <c r="E1877" s="81" t="s">
        <v>2952</v>
      </c>
      <c r="F1877" s="81" t="s">
        <v>2986</v>
      </c>
      <c r="G1877" s="119">
        <v>1102</v>
      </c>
      <c r="H1877" s="81">
        <v>6.98</v>
      </c>
      <c r="K1877"/>
      <c r="L1877"/>
      <c r="M1877"/>
    </row>
    <row r="1878" spans="1:13" x14ac:dyDescent="0.3">
      <c r="A1878" s="102">
        <v>70344</v>
      </c>
      <c r="B1878" s="82"/>
      <c r="C1878" s="82"/>
      <c r="D1878" s="81" t="s">
        <v>2954</v>
      </c>
      <c r="E1878" s="81" t="s">
        <v>2952</v>
      </c>
      <c r="F1878" s="81" t="s">
        <v>2987</v>
      </c>
      <c r="G1878" s="119">
        <v>1436</v>
      </c>
      <c r="H1878" s="81">
        <v>20.91</v>
      </c>
      <c r="K1878"/>
      <c r="L1878"/>
      <c r="M1878"/>
    </row>
    <row r="1879" spans="1:13" x14ac:dyDescent="0.3">
      <c r="A1879" s="102">
        <v>70345</v>
      </c>
      <c r="B1879" s="82"/>
      <c r="C1879" s="82"/>
      <c r="D1879" s="81" t="s">
        <v>2954</v>
      </c>
      <c r="E1879" s="81" t="s">
        <v>2952</v>
      </c>
      <c r="F1879" s="81" t="s">
        <v>2988</v>
      </c>
      <c r="G1879" s="119">
        <v>1949</v>
      </c>
      <c r="H1879" s="81">
        <v>10.68</v>
      </c>
      <c r="K1879"/>
      <c r="L1879"/>
      <c r="M1879"/>
    </row>
    <row r="1880" spans="1:13" x14ac:dyDescent="0.3">
      <c r="A1880" s="102">
        <v>70346</v>
      </c>
      <c r="B1880" s="82"/>
      <c r="C1880" s="82"/>
      <c r="D1880" s="81" t="s">
        <v>2954</v>
      </c>
      <c r="E1880" s="81" t="s">
        <v>2952</v>
      </c>
      <c r="F1880" s="81" t="s">
        <v>2989</v>
      </c>
      <c r="G1880" s="119">
        <v>9299</v>
      </c>
      <c r="H1880" s="81">
        <v>8.5500000000000007</v>
      </c>
      <c r="K1880"/>
      <c r="L1880"/>
      <c r="M1880"/>
    </row>
    <row r="1881" spans="1:13" x14ac:dyDescent="0.3">
      <c r="A1881" s="102">
        <v>70347</v>
      </c>
      <c r="B1881" s="82"/>
      <c r="C1881" s="82"/>
      <c r="D1881" s="81" t="s">
        <v>2954</v>
      </c>
      <c r="E1881" s="81" t="s">
        <v>2952</v>
      </c>
      <c r="F1881" s="81" t="s">
        <v>2990</v>
      </c>
      <c r="G1881" s="119">
        <v>178</v>
      </c>
      <c r="H1881" s="81">
        <v>102.25</v>
      </c>
      <c r="K1881"/>
      <c r="L1881"/>
      <c r="M1881"/>
    </row>
    <row r="1882" spans="1:13" x14ac:dyDescent="0.3">
      <c r="A1882" s="102">
        <v>70348</v>
      </c>
      <c r="B1882" s="82"/>
      <c r="C1882" s="82"/>
      <c r="D1882" s="81" t="s">
        <v>2954</v>
      </c>
      <c r="E1882" s="81" t="s">
        <v>2952</v>
      </c>
      <c r="F1882" s="81" t="s">
        <v>2991</v>
      </c>
      <c r="G1882" s="119">
        <v>1359</v>
      </c>
      <c r="H1882" s="81">
        <v>159.29</v>
      </c>
      <c r="K1882"/>
      <c r="L1882"/>
      <c r="M1882"/>
    </row>
    <row r="1883" spans="1:13" x14ac:dyDescent="0.3">
      <c r="A1883" s="102">
        <v>70350</v>
      </c>
      <c r="B1883" s="82"/>
      <c r="C1883" s="82"/>
      <c r="D1883" s="81" t="s">
        <v>2954</v>
      </c>
      <c r="E1883" s="81" t="s">
        <v>2952</v>
      </c>
      <c r="F1883" s="81" t="s">
        <v>2992</v>
      </c>
      <c r="G1883" s="119">
        <v>1082</v>
      </c>
      <c r="H1883" s="81">
        <v>7.45</v>
      </c>
      <c r="K1883"/>
      <c r="L1883"/>
      <c r="M1883"/>
    </row>
    <row r="1884" spans="1:13" x14ac:dyDescent="0.3">
      <c r="A1884" s="102">
        <v>70351</v>
      </c>
      <c r="B1884" s="82"/>
      <c r="C1884" s="82"/>
      <c r="D1884" s="81" t="s">
        <v>2954</v>
      </c>
      <c r="E1884" s="81" t="s">
        <v>2952</v>
      </c>
      <c r="F1884" s="81" t="s">
        <v>2993</v>
      </c>
      <c r="G1884" s="119">
        <v>3519</v>
      </c>
      <c r="H1884" s="81">
        <v>17.37</v>
      </c>
      <c r="K1884"/>
      <c r="L1884"/>
      <c r="M1884"/>
    </row>
    <row r="1885" spans="1:13" x14ac:dyDescent="0.3">
      <c r="A1885" s="102">
        <v>70352</v>
      </c>
      <c r="B1885" s="82"/>
      <c r="C1885" s="82"/>
      <c r="D1885" s="81" t="s">
        <v>2954</v>
      </c>
      <c r="E1885" s="81" t="s">
        <v>2952</v>
      </c>
      <c r="F1885" s="81" t="s">
        <v>2994</v>
      </c>
      <c r="G1885" s="119">
        <v>1335</v>
      </c>
      <c r="H1885" s="81">
        <v>61.93</v>
      </c>
      <c r="K1885"/>
      <c r="L1885"/>
      <c r="M1885"/>
    </row>
    <row r="1886" spans="1:13" x14ac:dyDescent="0.3">
      <c r="A1886" s="102">
        <v>70353</v>
      </c>
      <c r="B1886" s="82"/>
      <c r="C1886" s="82"/>
      <c r="D1886" s="81" t="s">
        <v>2954</v>
      </c>
      <c r="E1886" s="81" t="s">
        <v>2952</v>
      </c>
      <c r="F1886" s="81" t="s">
        <v>2995</v>
      </c>
      <c r="G1886" s="119">
        <v>2270</v>
      </c>
      <c r="H1886" s="81">
        <v>7.91</v>
      </c>
      <c r="K1886"/>
      <c r="L1886"/>
      <c r="M1886"/>
    </row>
    <row r="1887" spans="1:13" x14ac:dyDescent="0.3">
      <c r="A1887" s="102">
        <v>70354</v>
      </c>
      <c r="B1887" s="82"/>
      <c r="C1887" s="82"/>
      <c r="D1887" s="81" t="s">
        <v>2954</v>
      </c>
      <c r="E1887" s="81" t="s">
        <v>2952</v>
      </c>
      <c r="F1887" s="81" t="s">
        <v>2996</v>
      </c>
      <c r="G1887" s="119">
        <v>14288</v>
      </c>
      <c r="H1887" s="81">
        <v>5.51</v>
      </c>
      <c r="K1887"/>
      <c r="L1887"/>
      <c r="M1887"/>
    </row>
    <row r="1888" spans="1:13" x14ac:dyDescent="0.3">
      <c r="A1888" s="102">
        <v>70356</v>
      </c>
      <c r="B1888" s="82"/>
      <c r="C1888" s="82"/>
      <c r="D1888" s="81" t="s">
        <v>2954</v>
      </c>
      <c r="E1888" s="81" t="s">
        <v>2952</v>
      </c>
      <c r="F1888" s="81" t="s">
        <v>2997</v>
      </c>
      <c r="G1888" s="119">
        <v>1586</v>
      </c>
      <c r="H1888" s="81">
        <v>27.37</v>
      </c>
      <c r="K1888"/>
      <c r="L1888"/>
      <c r="M1888"/>
    </row>
    <row r="1889" spans="1:13" x14ac:dyDescent="0.3">
      <c r="A1889" s="102">
        <v>70357</v>
      </c>
      <c r="B1889" s="82"/>
      <c r="C1889" s="82"/>
      <c r="D1889" s="81" t="s">
        <v>2954</v>
      </c>
      <c r="E1889" s="81" t="s">
        <v>2952</v>
      </c>
      <c r="F1889" s="81" t="s">
        <v>2998</v>
      </c>
      <c r="G1889" s="119">
        <v>16097</v>
      </c>
      <c r="H1889" s="81">
        <v>45.46</v>
      </c>
      <c r="K1889"/>
      <c r="L1889"/>
      <c r="M1889"/>
    </row>
    <row r="1890" spans="1:13" x14ac:dyDescent="0.3">
      <c r="A1890" s="102">
        <v>70358</v>
      </c>
      <c r="B1890" s="82"/>
      <c r="C1890" s="82"/>
      <c r="D1890" s="81" t="s">
        <v>2954</v>
      </c>
      <c r="E1890" s="81" t="s">
        <v>2952</v>
      </c>
      <c r="F1890" s="81" t="s">
        <v>2999</v>
      </c>
      <c r="G1890" s="119">
        <v>4101</v>
      </c>
      <c r="H1890" s="81">
        <v>21.04</v>
      </c>
      <c r="K1890"/>
      <c r="L1890"/>
      <c r="M1890"/>
    </row>
    <row r="1891" spans="1:13" x14ac:dyDescent="0.3">
      <c r="A1891" s="102">
        <v>70360</v>
      </c>
      <c r="B1891" s="82"/>
      <c r="C1891" s="82"/>
      <c r="D1891" s="81" t="s">
        <v>2954</v>
      </c>
      <c r="E1891" s="81" t="s">
        <v>2952</v>
      </c>
      <c r="F1891" s="81" t="s">
        <v>3000</v>
      </c>
      <c r="G1891" s="119">
        <v>1694</v>
      </c>
      <c r="H1891" s="81">
        <v>27.7</v>
      </c>
      <c r="K1891"/>
      <c r="L1891"/>
      <c r="M1891"/>
    </row>
    <row r="1892" spans="1:13" x14ac:dyDescent="0.3">
      <c r="A1892" s="102">
        <v>70361</v>
      </c>
      <c r="B1892" s="82"/>
      <c r="C1892" s="82"/>
      <c r="D1892" s="81" t="s">
        <v>2954</v>
      </c>
      <c r="E1892" s="81" t="s">
        <v>2952</v>
      </c>
      <c r="F1892" s="81" t="s">
        <v>3001</v>
      </c>
      <c r="G1892" s="119">
        <v>231</v>
      </c>
      <c r="H1892" s="81">
        <v>2.2400000000000002</v>
      </c>
      <c r="K1892"/>
      <c r="L1892"/>
      <c r="M1892"/>
    </row>
    <row r="1893" spans="1:13" x14ac:dyDescent="0.3">
      <c r="A1893" s="102">
        <v>70364</v>
      </c>
      <c r="B1893" s="82"/>
      <c r="C1893" s="82"/>
      <c r="D1893" s="81" t="s">
        <v>2954</v>
      </c>
      <c r="E1893" s="81" t="s">
        <v>2952</v>
      </c>
      <c r="F1893" s="81" t="s">
        <v>3002</v>
      </c>
      <c r="G1893" s="119">
        <v>6954</v>
      </c>
      <c r="H1893" s="81">
        <v>5.62</v>
      </c>
      <c r="K1893"/>
      <c r="L1893"/>
      <c r="M1893"/>
    </row>
    <row r="1894" spans="1:13" x14ac:dyDescent="0.3">
      <c r="A1894" s="102">
        <v>70365</v>
      </c>
      <c r="B1894" s="82"/>
      <c r="C1894" s="82"/>
      <c r="D1894" s="81" t="s">
        <v>2954</v>
      </c>
      <c r="E1894" s="81" t="s">
        <v>2952</v>
      </c>
      <c r="F1894" s="81" t="s">
        <v>3003</v>
      </c>
      <c r="G1894" s="119">
        <v>4500</v>
      </c>
      <c r="H1894" s="81">
        <v>32.130000000000003</v>
      </c>
      <c r="K1894"/>
      <c r="L1894"/>
      <c r="M1894"/>
    </row>
    <row r="1895" spans="1:13" x14ac:dyDescent="0.3">
      <c r="A1895" s="102">
        <v>70366</v>
      </c>
      <c r="B1895" s="82"/>
      <c r="C1895" s="82"/>
      <c r="D1895" s="81" t="s">
        <v>2954</v>
      </c>
      <c r="E1895" s="81" t="s">
        <v>2952</v>
      </c>
      <c r="F1895" s="81" t="s">
        <v>3004</v>
      </c>
      <c r="G1895" s="119">
        <v>773</v>
      </c>
      <c r="H1895" s="81">
        <v>67.86</v>
      </c>
      <c r="K1895"/>
      <c r="L1895"/>
      <c r="M1895"/>
    </row>
    <row r="1896" spans="1:13" x14ac:dyDescent="0.3">
      <c r="A1896" s="102">
        <v>70367</v>
      </c>
      <c r="B1896" s="82"/>
      <c r="C1896" s="82"/>
      <c r="D1896" s="81" t="s">
        <v>2954</v>
      </c>
      <c r="E1896" s="81" t="s">
        <v>2952</v>
      </c>
      <c r="F1896" s="81" t="s">
        <v>3005</v>
      </c>
      <c r="G1896" s="119">
        <v>7997</v>
      </c>
      <c r="H1896" s="81">
        <v>10.83</v>
      </c>
      <c r="K1896"/>
      <c r="L1896"/>
      <c r="M1896"/>
    </row>
    <row r="1897" spans="1:13" x14ac:dyDescent="0.3">
      <c r="A1897" s="102">
        <v>70369</v>
      </c>
      <c r="B1897" s="82"/>
      <c r="C1897" s="82"/>
      <c r="D1897" s="81" t="s">
        <v>2954</v>
      </c>
      <c r="E1897" s="81" t="s">
        <v>2952</v>
      </c>
      <c r="F1897" s="81" t="s">
        <v>3007</v>
      </c>
      <c r="G1897" s="119">
        <v>8173</v>
      </c>
      <c r="H1897" s="81">
        <v>57.14</v>
      </c>
      <c r="K1897"/>
      <c r="L1897"/>
      <c r="M1897"/>
    </row>
    <row r="1898" spans="1:13" x14ac:dyDescent="0.3">
      <c r="A1898" s="113">
        <v>80101</v>
      </c>
      <c r="B1898" s="114"/>
      <c r="C1898" s="114"/>
      <c r="D1898" s="81" t="s">
        <v>902</v>
      </c>
      <c r="E1898" s="81" t="s">
        <v>3006</v>
      </c>
      <c r="F1898" s="105" t="s">
        <v>907</v>
      </c>
      <c r="G1898" s="119">
        <v>2369</v>
      </c>
      <c r="H1898" s="81">
        <v>27.19</v>
      </c>
      <c r="K1898"/>
      <c r="L1898"/>
      <c r="M1898"/>
    </row>
    <row r="1899" spans="1:13" x14ac:dyDescent="0.3">
      <c r="A1899" s="113">
        <v>80102</v>
      </c>
      <c r="B1899" s="114"/>
      <c r="C1899" s="114"/>
      <c r="D1899" s="81" t="s">
        <v>902</v>
      </c>
      <c r="E1899" s="81" t="s">
        <v>3006</v>
      </c>
      <c r="F1899" s="105" t="s">
        <v>910</v>
      </c>
      <c r="G1899" s="119">
        <v>335</v>
      </c>
      <c r="H1899" s="81">
        <v>14.89</v>
      </c>
      <c r="K1899"/>
      <c r="L1899"/>
      <c r="M1899"/>
    </row>
    <row r="1900" spans="1:13" x14ac:dyDescent="0.3">
      <c r="A1900" s="113">
        <v>80105</v>
      </c>
      <c r="B1900" s="114"/>
      <c r="C1900" s="114"/>
      <c r="D1900" s="81" t="s">
        <v>902</v>
      </c>
      <c r="E1900" s="81" t="s">
        <v>3006</v>
      </c>
      <c r="F1900" s="105" t="s">
        <v>913</v>
      </c>
      <c r="G1900" s="119">
        <v>760</v>
      </c>
      <c r="H1900" s="81">
        <v>40.29</v>
      </c>
      <c r="K1900"/>
      <c r="L1900"/>
      <c r="M1900"/>
    </row>
    <row r="1901" spans="1:13" x14ac:dyDescent="0.3">
      <c r="A1901" s="113">
        <v>80107</v>
      </c>
      <c r="B1901" s="114"/>
      <c r="C1901" s="114"/>
      <c r="D1901" s="81" t="s">
        <v>902</v>
      </c>
      <c r="E1901" s="81" t="s">
        <v>3006</v>
      </c>
      <c r="F1901" s="105" t="s">
        <v>916</v>
      </c>
      <c r="G1901" s="119">
        <v>559</v>
      </c>
      <c r="H1901" s="81">
        <v>13.73</v>
      </c>
      <c r="K1901"/>
      <c r="L1901"/>
      <c r="M1901"/>
    </row>
    <row r="1902" spans="1:13" x14ac:dyDescent="0.3">
      <c r="A1902" s="113">
        <v>80108</v>
      </c>
      <c r="B1902" s="114"/>
      <c r="C1902" s="114"/>
      <c r="D1902" s="81" t="s">
        <v>902</v>
      </c>
      <c r="E1902" s="81" t="s">
        <v>3006</v>
      </c>
      <c r="F1902" s="105" t="s">
        <v>917</v>
      </c>
      <c r="G1902" s="119">
        <v>1643</v>
      </c>
      <c r="H1902" s="81">
        <v>94.24</v>
      </c>
      <c r="K1902"/>
      <c r="L1902"/>
      <c r="M1902"/>
    </row>
    <row r="1903" spans="1:13" x14ac:dyDescent="0.3">
      <c r="A1903" s="113">
        <v>80109</v>
      </c>
      <c r="B1903" s="114"/>
      <c r="C1903" s="114"/>
      <c r="D1903" s="81" t="s">
        <v>902</v>
      </c>
      <c r="E1903" s="81" t="s">
        <v>3006</v>
      </c>
      <c r="F1903" s="105" t="s">
        <v>924</v>
      </c>
      <c r="G1903" s="119">
        <v>460</v>
      </c>
      <c r="H1903" s="81">
        <v>31.17</v>
      </c>
      <c r="K1903"/>
      <c r="L1903"/>
      <c r="M1903"/>
    </row>
    <row r="1904" spans="1:13" x14ac:dyDescent="0.3">
      <c r="A1904" s="113">
        <v>80110</v>
      </c>
      <c r="B1904" s="114"/>
      <c r="C1904" s="114"/>
      <c r="D1904" s="81" t="s">
        <v>902</v>
      </c>
      <c r="E1904" s="81" t="s">
        <v>3006</v>
      </c>
      <c r="F1904" s="105" t="s">
        <v>927</v>
      </c>
      <c r="G1904" s="119">
        <v>1451</v>
      </c>
      <c r="H1904" s="81">
        <v>175.28</v>
      </c>
      <c r="K1904"/>
      <c r="L1904"/>
      <c r="M1904"/>
    </row>
    <row r="1905" spans="1:13" x14ac:dyDescent="0.3">
      <c r="A1905" s="113">
        <v>80111</v>
      </c>
      <c r="B1905" s="114"/>
      <c r="C1905" s="114"/>
      <c r="D1905" s="81" t="s">
        <v>902</v>
      </c>
      <c r="E1905" s="81" t="s">
        <v>3006</v>
      </c>
      <c r="F1905" s="105" t="s">
        <v>932</v>
      </c>
      <c r="G1905" s="119">
        <v>1007</v>
      </c>
      <c r="H1905" s="81">
        <v>19.920000000000002</v>
      </c>
      <c r="K1905"/>
      <c r="L1905"/>
      <c r="M1905"/>
    </row>
    <row r="1906" spans="1:13" x14ac:dyDescent="0.3">
      <c r="A1906" s="113">
        <v>80112</v>
      </c>
      <c r="B1906" s="114"/>
      <c r="C1906" s="114"/>
      <c r="D1906" s="81" t="s">
        <v>902</v>
      </c>
      <c r="E1906" s="81" t="s">
        <v>3006</v>
      </c>
      <c r="F1906" s="105" t="s">
        <v>934</v>
      </c>
      <c r="G1906" s="119">
        <v>676</v>
      </c>
      <c r="H1906" s="81">
        <v>62.24</v>
      </c>
      <c r="K1906"/>
      <c r="L1906"/>
      <c r="M1906"/>
    </row>
    <row r="1907" spans="1:13" x14ac:dyDescent="0.3">
      <c r="A1907" s="113">
        <v>80113</v>
      </c>
      <c r="B1907" s="114"/>
      <c r="C1907" s="114"/>
      <c r="D1907" s="81" t="s">
        <v>902</v>
      </c>
      <c r="E1907" s="81" t="s">
        <v>3006</v>
      </c>
      <c r="F1907" s="105" t="s">
        <v>939</v>
      </c>
      <c r="G1907" s="119">
        <v>1573</v>
      </c>
      <c r="H1907" s="81">
        <v>89.97</v>
      </c>
      <c r="K1907"/>
      <c r="L1907"/>
      <c r="M1907"/>
    </row>
    <row r="1908" spans="1:13" x14ac:dyDescent="0.3">
      <c r="A1908" s="113">
        <v>80114</v>
      </c>
      <c r="B1908" s="114"/>
      <c r="C1908" s="114"/>
      <c r="D1908" s="81" t="s">
        <v>902</v>
      </c>
      <c r="E1908" s="81" t="s">
        <v>3006</v>
      </c>
      <c r="F1908" s="105" t="s">
        <v>941</v>
      </c>
      <c r="G1908" s="119">
        <v>288</v>
      </c>
      <c r="H1908" s="81">
        <v>8.35</v>
      </c>
      <c r="K1908"/>
      <c r="L1908"/>
      <c r="M1908"/>
    </row>
    <row r="1909" spans="1:13" x14ac:dyDescent="0.3">
      <c r="A1909" s="113">
        <v>80118</v>
      </c>
      <c r="B1909" s="114"/>
      <c r="C1909" s="114"/>
      <c r="D1909" s="81" t="s">
        <v>902</v>
      </c>
      <c r="E1909" s="81" t="s">
        <v>3006</v>
      </c>
      <c r="F1909" s="105" t="s">
        <v>949</v>
      </c>
      <c r="G1909" s="119">
        <v>881</v>
      </c>
      <c r="H1909" s="81">
        <v>41.57</v>
      </c>
      <c r="K1909"/>
      <c r="L1909"/>
      <c r="M1909"/>
    </row>
    <row r="1910" spans="1:13" x14ac:dyDescent="0.3">
      <c r="A1910" s="113">
        <v>80119</v>
      </c>
      <c r="B1910" s="114"/>
      <c r="C1910" s="114"/>
      <c r="D1910" s="81" t="s">
        <v>902</v>
      </c>
      <c r="E1910" s="81" t="s">
        <v>3006</v>
      </c>
      <c r="F1910" s="105" t="s">
        <v>3030</v>
      </c>
      <c r="G1910" s="119">
        <v>700</v>
      </c>
      <c r="H1910" s="81">
        <v>3.39</v>
      </c>
      <c r="K1910"/>
      <c r="L1910"/>
      <c r="M1910"/>
    </row>
    <row r="1911" spans="1:13" x14ac:dyDescent="0.3">
      <c r="A1911" s="113">
        <v>80120</v>
      </c>
      <c r="B1911" s="114"/>
      <c r="C1911" s="114"/>
      <c r="D1911" s="81" t="s">
        <v>902</v>
      </c>
      <c r="E1911" s="81" t="s">
        <v>3006</v>
      </c>
      <c r="F1911" s="105" t="s">
        <v>3031</v>
      </c>
      <c r="G1911" s="119">
        <v>2212</v>
      </c>
      <c r="H1911" s="81">
        <v>127.99</v>
      </c>
      <c r="K1911"/>
      <c r="L1911"/>
      <c r="M1911"/>
    </row>
    <row r="1912" spans="1:13" x14ac:dyDescent="0.3">
      <c r="A1912" s="113">
        <v>80121</v>
      </c>
      <c r="B1912" s="114"/>
      <c r="C1912" s="114"/>
      <c r="D1912" s="81" t="s">
        <v>902</v>
      </c>
      <c r="E1912" s="81" t="s">
        <v>3006</v>
      </c>
      <c r="F1912" s="105" t="s">
        <v>3032</v>
      </c>
      <c r="G1912" s="119">
        <v>409</v>
      </c>
      <c r="H1912" s="81">
        <v>12.57</v>
      </c>
      <c r="K1912"/>
      <c r="L1912"/>
      <c r="M1912"/>
    </row>
    <row r="1913" spans="1:13" x14ac:dyDescent="0.3">
      <c r="A1913" s="113">
        <v>80122</v>
      </c>
      <c r="B1913" s="114"/>
      <c r="C1913" s="114"/>
      <c r="D1913" s="81" t="s">
        <v>902</v>
      </c>
      <c r="E1913" s="81" t="s">
        <v>3006</v>
      </c>
      <c r="F1913" s="105" t="s">
        <v>961</v>
      </c>
      <c r="G1913" s="119">
        <v>3896</v>
      </c>
      <c r="H1913" s="81">
        <v>18.059999999999999</v>
      </c>
      <c r="K1913"/>
      <c r="L1913"/>
      <c r="M1913"/>
    </row>
    <row r="1914" spans="1:13" x14ac:dyDescent="0.3">
      <c r="A1914" s="113">
        <v>80123</v>
      </c>
      <c r="B1914" s="114"/>
      <c r="C1914" s="114"/>
      <c r="D1914" s="81" t="s">
        <v>902</v>
      </c>
      <c r="E1914" s="81" t="s">
        <v>3006</v>
      </c>
      <c r="F1914" s="105" t="s">
        <v>964</v>
      </c>
      <c r="G1914" s="119">
        <v>847</v>
      </c>
      <c r="H1914" s="81">
        <v>88.65</v>
      </c>
      <c r="K1914"/>
      <c r="L1914"/>
      <c r="M1914"/>
    </row>
    <row r="1915" spans="1:13" x14ac:dyDescent="0.3">
      <c r="A1915" s="113">
        <v>80124</v>
      </c>
      <c r="B1915" s="114"/>
      <c r="C1915" s="114"/>
      <c r="D1915" s="81" t="s">
        <v>902</v>
      </c>
      <c r="E1915" s="81" t="s">
        <v>3006</v>
      </c>
      <c r="F1915" s="105" t="s">
        <v>965</v>
      </c>
      <c r="G1915" s="119">
        <v>631</v>
      </c>
      <c r="H1915" s="81">
        <v>81.59</v>
      </c>
      <c r="K1915"/>
      <c r="L1915"/>
      <c r="M1915"/>
    </row>
    <row r="1916" spans="1:13" x14ac:dyDescent="0.3">
      <c r="A1916" s="113">
        <v>80125</v>
      </c>
      <c r="B1916" s="114"/>
      <c r="C1916" s="114"/>
      <c r="D1916" s="81" t="s">
        <v>902</v>
      </c>
      <c r="E1916" s="81" t="s">
        <v>3006</v>
      </c>
      <c r="F1916" s="105" t="s">
        <v>966</v>
      </c>
      <c r="G1916" s="119">
        <v>276</v>
      </c>
      <c r="H1916" s="81">
        <v>1.64</v>
      </c>
      <c r="K1916"/>
      <c r="L1916"/>
      <c r="M1916"/>
    </row>
    <row r="1917" spans="1:13" x14ac:dyDescent="0.3">
      <c r="A1917" s="113">
        <v>80127</v>
      </c>
      <c r="B1917" s="114"/>
      <c r="C1917" s="114"/>
      <c r="D1917" s="81" t="s">
        <v>902</v>
      </c>
      <c r="E1917" s="81" t="s">
        <v>3006</v>
      </c>
      <c r="F1917" s="105" t="s">
        <v>970</v>
      </c>
      <c r="G1917" s="119">
        <v>707</v>
      </c>
      <c r="H1917" s="81">
        <v>10.4</v>
      </c>
      <c r="K1917"/>
      <c r="L1917"/>
      <c r="M1917"/>
    </row>
    <row r="1918" spans="1:13" x14ac:dyDescent="0.3">
      <c r="A1918" s="113">
        <v>80128</v>
      </c>
      <c r="B1918" s="114"/>
      <c r="C1918" s="114"/>
      <c r="D1918" s="81" t="s">
        <v>902</v>
      </c>
      <c r="E1918" s="81" t="s">
        <v>3006</v>
      </c>
      <c r="F1918" s="105" t="s">
        <v>971</v>
      </c>
      <c r="G1918" s="119">
        <v>2175</v>
      </c>
      <c r="H1918" s="81">
        <v>57.56</v>
      </c>
      <c r="K1918"/>
      <c r="L1918"/>
      <c r="M1918"/>
    </row>
    <row r="1919" spans="1:13" x14ac:dyDescent="0.3">
      <c r="A1919" s="113">
        <v>80129</v>
      </c>
      <c r="B1919" s="114"/>
      <c r="C1919" s="114"/>
      <c r="D1919" s="81" t="s">
        <v>902</v>
      </c>
      <c r="E1919" s="81" t="s">
        <v>3006</v>
      </c>
      <c r="F1919" s="105" t="s">
        <v>973</v>
      </c>
      <c r="G1919" s="119">
        <v>2722</v>
      </c>
      <c r="H1919" s="81">
        <v>53.74</v>
      </c>
      <c r="K1919"/>
      <c r="L1919"/>
      <c r="M1919"/>
    </row>
    <row r="1920" spans="1:13" x14ac:dyDescent="0.3">
      <c r="A1920" s="113">
        <v>80201</v>
      </c>
      <c r="B1920" s="114"/>
      <c r="C1920" s="114"/>
      <c r="D1920" s="81" t="s">
        <v>902</v>
      </c>
      <c r="E1920" s="81" t="s">
        <v>3006</v>
      </c>
      <c r="F1920" s="105" t="s">
        <v>903</v>
      </c>
      <c r="G1920" s="119">
        <v>3216</v>
      </c>
      <c r="H1920" s="81">
        <v>21.11</v>
      </c>
      <c r="K1920"/>
      <c r="L1920"/>
      <c r="M1920"/>
    </row>
    <row r="1921" spans="1:13" x14ac:dyDescent="0.3">
      <c r="A1921" s="113">
        <v>80202</v>
      </c>
      <c r="B1921" s="114"/>
      <c r="C1921" s="114"/>
      <c r="D1921" s="81" t="s">
        <v>902</v>
      </c>
      <c r="E1921" s="81" t="s">
        <v>3006</v>
      </c>
      <c r="F1921" s="105" t="s">
        <v>904</v>
      </c>
      <c r="G1921" s="119">
        <v>2602</v>
      </c>
      <c r="H1921" s="81">
        <v>19.559999999999999</v>
      </c>
      <c r="K1921"/>
      <c r="L1921"/>
      <c r="M1921"/>
    </row>
    <row r="1922" spans="1:13" x14ac:dyDescent="0.3">
      <c r="A1922" s="113">
        <v>80203</v>
      </c>
      <c r="B1922" s="114"/>
      <c r="C1922" s="114"/>
      <c r="D1922" s="81" t="s">
        <v>902</v>
      </c>
      <c r="E1922" s="81" t="s">
        <v>3006</v>
      </c>
      <c r="F1922" s="105" t="s">
        <v>905</v>
      </c>
      <c r="G1922" s="119">
        <v>1796</v>
      </c>
      <c r="H1922" s="81">
        <v>44.93</v>
      </c>
      <c r="K1922"/>
      <c r="L1922"/>
      <c r="M1922"/>
    </row>
    <row r="1923" spans="1:13" x14ac:dyDescent="0.3">
      <c r="A1923" s="113">
        <v>80204</v>
      </c>
      <c r="B1923" s="114"/>
      <c r="C1923" s="114"/>
      <c r="D1923" s="81" t="s">
        <v>902</v>
      </c>
      <c r="E1923" s="81" t="s">
        <v>3006</v>
      </c>
      <c r="F1923" s="105" t="s">
        <v>908</v>
      </c>
      <c r="G1923" s="119">
        <v>2021</v>
      </c>
      <c r="H1923" s="81">
        <v>34.409999999999997</v>
      </c>
      <c r="K1923"/>
      <c r="L1923"/>
      <c r="M1923"/>
    </row>
    <row r="1924" spans="1:13" x14ac:dyDescent="0.3">
      <c r="A1924" s="113">
        <v>80206</v>
      </c>
      <c r="B1924" s="114"/>
      <c r="C1924" s="114"/>
      <c r="D1924" s="81" t="s">
        <v>902</v>
      </c>
      <c r="E1924" s="81" t="s">
        <v>3006</v>
      </c>
      <c r="F1924" s="105" t="s">
        <v>909</v>
      </c>
      <c r="G1924" s="119">
        <v>1112</v>
      </c>
      <c r="H1924" s="81">
        <v>21.09</v>
      </c>
      <c r="K1924"/>
      <c r="L1924"/>
      <c r="M1924"/>
    </row>
    <row r="1925" spans="1:13" x14ac:dyDescent="0.3">
      <c r="A1925" s="113">
        <v>80208</v>
      </c>
      <c r="B1925" s="114"/>
      <c r="C1925" s="114"/>
      <c r="D1925" s="81" t="s">
        <v>902</v>
      </c>
      <c r="E1925" s="81" t="s">
        <v>3006</v>
      </c>
      <c r="F1925" s="105" t="s">
        <v>914</v>
      </c>
      <c r="G1925" s="119">
        <v>612</v>
      </c>
      <c r="H1925" s="81">
        <v>6.14</v>
      </c>
      <c r="K1925"/>
      <c r="L1925"/>
      <c r="M1925"/>
    </row>
    <row r="1926" spans="1:13" x14ac:dyDescent="0.3">
      <c r="A1926" s="113">
        <v>80209</v>
      </c>
      <c r="B1926" s="114"/>
      <c r="C1926" s="114"/>
      <c r="D1926" s="81" t="s">
        <v>902</v>
      </c>
      <c r="E1926" s="81" t="s">
        <v>3006</v>
      </c>
      <c r="F1926" s="105" t="s">
        <v>918</v>
      </c>
      <c r="G1926" s="119">
        <v>323</v>
      </c>
      <c r="H1926" s="81">
        <v>20.9</v>
      </c>
      <c r="K1926"/>
      <c r="L1926"/>
      <c r="M1926"/>
    </row>
    <row r="1927" spans="1:13" x14ac:dyDescent="0.3">
      <c r="A1927" s="113">
        <v>80210</v>
      </c>
      <c r="B1927" s="114"/>
      <c r="C1927" s="114"/>
      <c r="D1927" s="81" t="s">
        <v>902</v>
      </c>
      <c r="E1927" s="81" t="s">
        <v>3006</v>
      </c>
      <c r="F1927" s="105" t="s">
        <v>919</v>
      </c>
      <c r="G1927" s="119">
        <v>1037</v>
      </c>
      <c r="H1927" s="81">
        <v>14.17</v>
      </c>
      <c r="K1927"/>
      <c r="L1927"/>
      <c r="M1927"/>
    </row>
    <row r="1928" spans="1:13" x14ac:dyDescent="0.3">
      <c r="A1928" s="113">
        <v>80211</v>
      </c>
      <c r="B1928" s="114"/>
      <c r="C1928" s="114"/>
      <c r="D1928" s="81" t="s">
        <v>902</v>
      </c>
      <c r="E1928" s="81" t="s">
        <v>3006</v>
      </c>
      <c r="F1928" s="105" t="s">
        <v>922</v>
      </c>
      <c r="G1928" s="119">
        <v>3641</v>
      </c>
      <c r="H1928" s="81">
        <v>65.31</v>
      </c>
      <c r="K1928"/>
      <c r="L1928"/>
      <c r="M1928"/>
    </row>
    <row r="1929" spans="1:13" x14ac:dyDescent="0.3">
      <c r="A1929" s="113">
        <v>80212</v>
      </c>
      <c r="B1929" s="114"/>
      <c r="C1929" s="114"/>
      <c r="D1929" s="81" t="s">
        <v>902</v>
      </c>
      <c r="E1929" s="81" t="s">
        <v>3006</v>
      </c>
      <c r="F1929" s="105" t="s">
        <v>923</v>
      </c>
      <c r="G1929" s="119">
        <v>417</v>
      </c>
      <c r="H1929" s="81">
        <v>11.59</v>
      </c>
      <c r="K1929"/>
      <c r="L1929"/>
      <c r="M1929"/>
    </row>
    <row r="1930" spans="1:13" x14ac:dyDescent="0.3">
      <c r="A1930" s="113">
        <v>80216</v>
      </c>
      <c r="B1930" s="114"/>
      <c r="C1930" s="114"/>
      <c r="D1930" s="81" t="s">
        <v>902</v>
      </c>
      <c r="E1930" s="81" t="s">
        <v>3006</v>
      </c>
      <c r="F1930" s="105" t="s">
        <v>929</v>
      </c>
      <c r="G1930" s="119">
        <v>2049</v>
      </c>
      <c r="H1930" s="81">
        <v>46.62</v>
      </c>
      <c r="K1930"/>
      <c r="L1930"/>
      <c r="M1930"/>
    </row>
    <row r="1931" spans="1:13" x14ac:dyDescent="0.3">
      <c r="A1931" s="113">
        <v>80218</v>
      </c>
      <c r="B1931" s="114"/>
      <c r="C1931" s="114"/>
      <c r="D1931" s="81" t="s">
        <v>902</v>
      </c>
      <c r="E1931" s="81" t="s">
        <v>3006</v>
      </c>
      <c r="F1931" s="105" t="s">
        <v>931</v>
      </c>
      <c r="G1931" s="119">
        <v>6639</v>
      </c>
      <c r="H1931" s="81">
        <v>8.74</v>
      </c>
      <c r="K1931"/>
      <c r="L1931"/>
      <c r="M1931"/>
    </row>
    <row r="1932" spans="1:13" x14ac:dyDescent="0.3">
      <c r="A1932" s="113">
        <v>80219</v>
      </c>
      <c r="B1932" s="114"/>
      <c r="C1932" s="114"/>
      <c r="D1932" s="81" t="s">
        <v>902</v>
      </c>
      <c r="E1932" s="81" t="s">
        <v>3006</v>
      </c>
      <c r="F1932" s="105" t="s">
        <v>930</v>
      </c>
      <c r="G1932" s="119">
        <v>1315</v>
      </c>
      <c r="H1932" s="81">
        <v>8.42</v>
      </c>
      <c r="K1932"/>
      <c r="L1932"/>
      <c r="M1932"/>
    </row>
    <row r="1933" spans="1:13" x14ac:dyDescent="0.3">
      <c r="A1933" s="113">
        <v>80221</v>
      </c>
      <c r="B1933" s="114"/>
      <c r="C1933" s="114"/>
      <c r="D1933" s="81" t="s">
        <v>902</v>
      </c>
      <c r="E1933" s="81" t="s">
        <v>3006</v>
      </c>
      <c r="F1933" s="105" t="s">
        <v>935</v>
      </c>
      <c r="G1933" s="119">
        <v>1063</v>
      </c>
      <c r="H1933" s="81">
        <v>8.7100000000000009</v>
      </c>
      <c r="K1933"/>
      <c r="L1933"/>
      <c r="M1933"/>
    </row>
    <row r="1934" spans="1:13" x14ac:dyDescent="0.3">
      <c r="A1934" s="113">
        <v>80222</v>
      </c>
      <c r="B1934" s="114"/>
      <c r="C1934" s="114"/>
      <c r="D1934" s="81" t="s">
        <v>902</v>
      </c>
      <c r="E1934" s="81" t="s">
        <v>3006</v>
      </c>
      <c r="F1934" s="105" t="s">
        <v>936</v>
      </c>
      <c r="G1934" s="119">
        <v>1485</v>
      </c>
      <c r="H1934" s="81">
        <v>21.85</v>
      </c>
      <c r="K1934"/>
      <c r="L1934"/>
      <c r="M1934"/>
    </row>
    <row r="1935" spans="1:13" x14ac:dyDescent="0.3">
      <c r="A1935" s="113">
        <v>80223</v>
      </c>
      <c r="B1935" s="114"/>
      <c r="C1935" s="114"/>
      <c r="D1935" s="81" t="s">
        <v>902</v>
      </c>
      <c r="E1935" s="81" t="s">
        <v>3006</v>
      </c>
      <c r="F1935" s="105" t="s">
        <v>937</v>
      </c>
      <c r="G1935" s="119">
        <v>1151</v>
      </c>
      <c r="H1935" s="81">
        <v>10.46</v>
      </c>
      <c r="K1935"/>
      <c r="L1935"/>
      <c r="M1935"/>
    </row>
    <row r="1936" spans="1:13" x14ac:dyDescent="0.3">
      <c r="A1936" s="113">
        <v>80225</v>
      </c>
      <c r="B1936" s="114"/>
      <c r="C1936" s="114"/>
      <c r="D1936" s="81" t="s">
        <v>902</v>
      </c>
      <c r="E1936" s="81" t="s">
        <v>3006</v>
      </c>
      <c r="F1936" s="105" t="s">
        <v>940</v>
      </c>
      <c r="G1936" s="119">
        <v>1553</v>
      </c>
      <c r="H1936" s="81">
        <v>6.88</v>
      </c>
      <c r="K1936"/>
      <c r="L1936"/>
      <c r="M1936"/>
    </row>
    <row r="1937" spans="1:13" x14ac:dyDescent="0.3">
      <c r="A1937" s="113">
        <v>80226</v>
      </c>
      <c r="B1937" s="114"/>
      <c r="C1937" s="114"/>
      <c r="D1937" s="81" t="s">
        <v>902</v>
      </c>
      <c r="E1937" s="81" t="s">
        <v>3006</v>
      </c>
      <c r="F1937" s="105" t="s">
        <v>3042</v>
      </c>
      <c r="G1937" s="119">
        <v>6255</v>
      </c>
      <c r="H1937" s="81">
        <v>10.25</v>
      </c>
      <c r="K1937"/>
      <c r="L1937"/>
      <c r="M1937"/>
    </row>
    <row r="1938" spans="1:13" x14ac:dyDescent="0.3">
      <c r="A1938" s="113">
        <v>80227</v>
      </c>
      <c r="B1938" s="114"/>
      <c r="C1938" s="114"/>
      <c r="D1938" s="81" t="s">
        <v>902</v>
      </c>
      <c r="E1938" s="81" t="s">
        <v>3006</v>
      </c>
      <c r="F1938" s="105" t="s">
        <v>944</v>
      </c>
      <c r="G1938" s="119">
        <v>1292</v>
      </c>
      <c r="H1938" s="81">
        <v>40.549999999999997</v>
      </c>
      <c r="K1938"/>
      <c r="L1938"/>
      <c r="M1938"/>
    </row>
    <row r="1939" spans="1:13" x14ac:dyDescent="0.3">
      <c r="A1939" s="113">
        <v>80228</v>
      </c>
      <c r="B1939" s="114"/>
      <c r="C1939" s="114"/>
      <c r="D1939" s="81" t="s">
        <v>902</v>
      </c>
      <c r="E1939" s="81" t="s">
        <v>3006</v>
      </c>
      <c r="F1939" s="105" t="s">
        <v>945</v>
      </c>
      <c r="G1939" s="119">
        <v>4942</v>
      </c>
      <c r="H1939" s="81">
        <v>96.85</v>
      </c>
      <c r="K1939"/>
      <c r="L1939"/>
      <c r="M1939"/>
    </row>
    <row r="1940" spans="1:13" x14ac:dyDescent="0.3">
      <c r="A1940" s="113">
        <v>80229</v>
      </c>
      <c r="B1940" s="114"/>
      <c r="C1940" s="114"/>
      <c r="D1940" s="81" t="s">
        <v>902</v>
      </c>
      <c r="E1940" s="81" t="s">
        <v>3006</v>
      </c>
      <c r="F1940" s="105" t="s">
        <v>946</v>
      </c>
      <c r="G1940" s="119">
        <v>524</v>
      </c>
      <c r="H1940" s="81">
        <v>11.43</v>
      </c>
      <c r="K1940"/>
      <c r="L1940"/>
      <c r="M1940"/>
    </row>
    <row r="1941" spans="1:13" x14ac:dyDescent="0.3">
      <c r="A1941" s="113">
        <v>80230</v>
      </c>
      <c r="B1941" s="114"/>
      <c r="C1941" s="114"/>
      <c r="D1941" s="81" t="s">
        <v>902</v>
      </c>
      <c r="E1941" s="81" t="s">
        <v>3006</v>
      </c>
      <c r="F1941" s="105" t="s">
        <v>951</v>
      </c>
      <c r="G1941" s="119">
        <v>659</v>
      </c>
      <c r="H1941" s="81">
        <v>10.220000000000001</v>
      </c>
      <c r="K1941"/>
      <c r="L1941"/>
      <c r="M1941"/>
    </row>
    <row r="1942" spans="1:13" x14ac:dyDescent="0.3">
      <c r="A1942" s="113">
        <v>80231</v>
      </c>
      <c r="B1942" s="114"/>
      <c r="C1942" s="114"/>
      <c r="D1942" s="81" t="s">
        <v>902</v>
      </c>
      <c r="E1942" s="81" t="s">
        <v>3006</v>
      </c>
      <c r="F1942" s="105" t="s">
        <v>952</v>
      </c>
      <c r="G1942" s="119">
        <v>1052</v>
      </c>
      <c r="H1942" s="81">
        <v>14.84</v>
      </c>
      <c r="K1942"/>
      <c r="L1942"/>
      <c r="M1942"/>
    </row>
    <row r="1943" spans="1:13" x14ac:dyDescent="0.3">
      <c r="A1943" s="113">
        <v>80232</v>
      </c>
      <c r="B1943" s="114"/>
      <c r="C1943" s="114"/>
      <c r="D1943" s="81" t="s">
        <v>902</v>
      </c>
      <c r="E1943" s="81" t="s">
        <v>3006</v>
      </c>
      <c r="F1943" s="105" t="s">
        <v>957</v>
      </c>
      <c r="G1943" s="119">
        <v>464</v>
      </c>
      <c r="H1943" s="81">
        <v>16.52</v>
      </c>
      <c r="K1943"/>
      <c r="L1943"/>
      <c r="M1943"/>
    </row>
    <row r="1944" spans="1:13" x14ac:dyDescent="0.3">
      <c r="A1944" s="113">
        <v>80233</v>
      </c>
      <c r="B1944" s="114"/>
      <c r="C1944" s="114"/>
      <c r="D1944" s="81" t="s">
        <v>902</v>
      </c>
      <c r="E1944" s="81" t="s">
        <v>3006</v>
      </c>
      <c r="F1944" s="105" t="s">
        <v>959</v>
      </c>
      <c r="G1944" s="119">
        <v>938</v>
      </c>
      <c r="H1944" s="81">
        <v>47.6</v>
      </c>
      <c r="K1944"/>
      <c r="L1944"/>
      <c r="M1944"/>
    </row>
    <row r="1945" spans="1:13" x14ac:dyDescent="0.3">
      <c r="A1945" s="113">
        <v>80234</v>
      </c>
      <c r="B1945" s="114"/>
      <c r="C1945" s="114"/>
      <c r="D1945" s="81" t="s">
        <v>902</v>
      </c>
      <c r="E1945" s="81" t="s">
        <v>3006</v>
      </c>
      <c r="F1945" s="105" t="s">
        <v>960</v>
      </c>
      <c r="G1945" s="119">
        <v>204</v>
      </c>
      <c r="H1945" s="81">
        <v>23.43</v>
      </c>
      <c r="K1945"/>
      <c r="L1945"/>
      <c r="M1945"/>
    </row>
    <row r="1946" spans="1:13" x14ac:dyDescent="0.3">
      <c r="A1946" s="113">
        <v>80236</v>
      </c>
      <c r="B1946" s="114"/>
      <c r="C1946" s="114"/>
      <c r="D1946" s="81" t="s">
        <v>902</v>
      </c>
      <c r="E1946" s="81" t="s">
        <v>3006</v>
      </c>
      <c r="F1946" s="105" t="s">
        <v>962</v>
      </c>
      <c r="G1946" s="119">
        <v>1828</v>
      </c>
      <c r="H1946" s="81">
        <v>25.78</v>
      </c>
      <c r="K1946"/>
      <c r="L1946"/>
      <c r="M1946"/>
    </row>
    <row r="1947" spans="1:13" x14ac:dyDescent="0.3">
      <c r="A1947" s="113">
        <v>80237</v>
      </c>
      <c r="B1947" s="114"/>
      <c r="C1947" s="114"/>
      <c r="D1947" s="81" t="s">
        <v>902</v>
      </c>
      <c r="E1947" s="81" t="s">
        <v>3006</v>
      </c>
      <c r="F1947" s="105" t="s">
        <v>963</v>
      </c>
      <c r="G1947" s="119">
        <v>436</v>
      </c>
      <c r="H1947" s="81">
        <v>29.25</v>
      </c>
      <c r="K1947"/>
      <c r="L1947"/>
      <c r="M1947"/>
    </row>
    <row r="1948" spans="1:13" x14ac:dyDescent="0.3">
      <c r="A1948" s="113">
        <v>80238</v>
      </c>
      <c r="B1948" s="114"/>
      <c r="C1948" s="114"/>
      <c r="D1948" s="81" t="s">
        <v>902</v>
      </c>
      <c r="E1948" s="81" t="s">
        <v>3006</v>
      </c>
      <c r="F1948" s="105" t="s">
        <v>968</v>
      </c>
      <c r="G1948" s="119">
        <v>1822</v>
      </c>
      <c r="H1948" s="81">
        <v>23.04</v>
      </c>
      <c r="K1948"/>
      <c r="L1948"/>
      <c r="M1948"/>
    </row>
    <row r="1949" spans="1:13" x14ac:dyDescent="0.3">
      <c r="A1949" s="113">
        <v>80239</v>
      </c>
      <c r="B1949" s="114"/>
      <c r="C1949" s="114"/>
      <c r="D1949" s="81" t="s">
        <v>902</v>
      </c>
      <c r="E1949" s="81" t="s">
        <v>3006</v>
      </c>
      <c r="F1949" s="105" t="s">
        <v>975</v>
      </c>
      <c r="G1949" s="119">
        <v>170</v>
      </c>
      <c r="H1949" s="81">
        <v>19.309999999999999</v>
      </c>
      <c r="K1949"/>
      <c r="L1949"/>
      <c r="M1949"/>
    </row>
    <row r="1950" spans="1:13" x14ac:dyDescent="0.3">
      <c r="A1950" s="113">
        <v>80103</v>
      </c>
      <c r="B1950" s="114"/>
      <c r="C1950" s="114"/>
      <c r="D1950" s="81" t="s">
        <v>911</v>
      </c>
      <c r="E1950" s="81" t="s">
        <v>3008</v>
      </c>
      <c r="F1950" s="105" t="s">
        <v>906</v>
      </c>
      <c r="G1950" s="119">
        <v>14967</v>
      </c>
      <c r="H1950" s="81">
        <v>29.94</v>
      </c>
      <c r="K1950"/>
      <c r="L1950"/>
      <c r="M1950"/>
    </row>
    <row r="1951" spans="1:13" x14ac:dyDescent="0.3">
      <c r="A1951" s="113">
        <v>80104</v>
      </c>
      <c r="B1951" s="114"/>
      <c r="C1951" s="114"/>
      <c r="D1951" s="81" t="s">
        <v>911</v>
      </c>
      <c r="E1951" s="81" t="s">
        <v>3008</v>
      </c>
      <c r="F1951" s="105" t="s">
        <v>912</v>
      </c>
      <c r="G1951" s="119">
        <v>2383</v>
      </c>
      <c r="H1951" s="81">
        <v>7.59</v>
      </c>
      <c r="K1951"/>
      <c r="L1951"/>
      <c r="M1951"/>
    </row>
    <row r="1952" spans="1:13" x14ac:dyDescent="0.3">
      <c r="A1952" s="113">
        <v>80106</v>
      </c>
      <c r="B1952" s="114"/>
      <c r="C1952" s="114"/>
      <c r="D1952" s="81" t="s">
        <v>911</v>
      </c>
      <c r="E1952" s="81" t="s">
        <v>3008</v>
      </c>
      <c r="F1952" s="105" t="s">
        <v>915</v>
      </c>
      <c r="G1952" s="119">
        <v>3369</v>
      </c>
      <c r="H1952" s="81">
        <v>24.61</v>
      </c>
      <c r="K1952"/>
      <c r="L1952"/>
      <c r="M1952"/>
    </row>
    <row r="1953" spans="1:13" x14ac:dyDescent="0.3">
      <c r="A1953" s="113">
        <v>80115</v>
      </c>
      <c r="B1953" s="114"/>
      <c r="C1953" s="114"/>
      <c r="D1953" s="81" t="s">
        <v>911</v>
      </c>
      <c r="E1953" s="81" t="s">
        <v>3008</v>
      </c>
      <c r="F1953" s="105" t="s">
        <v>942</v>
      </c>
      <c r="G1953" s="119">
        <v>3672</v>
      </c>
      <c r="H1953" s="81">
        <v>11.26</v>
      </c>
      <c r="K1953"/>
      <c r="L1953"/>
      <c r="M1953"/>
    </row>
    <row r="1954" spans="1:13" x14ac:dyDescent="0.3">
      <c r="A1954" s="113">
        <v>80116</v>
      </c>
      <c r="B1954" s="114"/>
      <c r="C1954" s="114"/>
      <c r="D1954" s="81" t="s">
        <v>911</v>
      </c>
      <c r="E1954" s="81" t="s">
        <v>3008</v>
      </c>
      <c r="F1954" s="105" t="s">
        <v>947</v>
      </c>
      <c r="G1954" s="119">
        <v>6213</v>
      </c>
      <c r="H1954" s="81">
        <v>110.09</v>
      </c>
      <c r="K1954"/>
      <c r="L1954"/>
      <c r="M1954"/>
    </row>
    <row r="1955" spans="1:13" x14ac:dyDescent="0.3">
      <c r="A1955" s="113">
        <v>80117</v>
      </c>
      <c r="B1955" s="114"/>
      <c r="C1955" s="114"/>
      <c r="D1955" s="81" t="s">
        <v>911</v>
      </c>
      <c r="E1955" s="81" t="s">
        <v>3008</v>
      </c>
      <c r="F1955" s="105" t="s">
        <v>948</v>
      </c>
      <c r="G1955" s="119">
        <v>4953</v>
      </c>
      <c r="H1955" s="81">
        <v>22.07</v>
      </c>
      <c r="K1955"/>
      <c r="L1955"/>
      <c r="M1955"/>
    </row>
    <row r="1956" spans="1:13" x14ac:dyDescent="0.3">
      <c r="A1956" s="113">
        <v>80126</v>
      </c>
      <c r="B1956" s="114"/>
      <c r="C1956" s="114"/>
      <c r="D1956" s="81" t="s">
        <v>911</v>
      </c>
      <c r="E1956" s="81" t="s">
        <v>3008</v>
      </c>
      <c r="F1956" s="105" t="s">
        <v>969</v>
      </c>
      <c r="G1956" s="119">
        <v>2217</v>
      </c>
      <c r="H1956" s="81">
        <v>5.67</v>
      </c>
      <c r="K1956"/>
      <c r="L1956"/>
      <c r="M1956"/>
    </row>
    <row r="1957" spans="1:13" x14ac:dyDescent="0.3">
      <c r="A1957" s="113">
        <v>80402</v>
      </c>
      <c r="B1957" s="114"/>
      <c r="C1957" s="114"/>
      <c r="D1957" s="81" t="s">
        <v>911</v>
      </c>
      <c r="E1957" s="81" t="s">
        <v>3008</v>
      </c>
      <c r="F1957" s="105" t="s">
        <v>920</v>
      </c>
      <c r="G1957" s="119">
        <v>406</v>
      </c>
      <c r="H1957" s="81">
        <v>3.45</v>
      </c>
      <c r="K1957"/>
      <c r="L1957"/>
      <c r="M1957"/>
    </row>
    <row r="1958" spans="1:13" x14ac:dyDescent="0.3">
      <c r="A1958" s="113">
        <v>80403</v>
      </c>
      <c r="B1958" s="114"/>
      <c r="C1958" s="114"/>
      <c r="D1958" s="81" t="s">
        <v>911</v>
      </c>
      <c r="E1958" s="81" t="s">
        <v>3008</v>
      </c>
      <c r="F1958" s="105" t="s">
        <v>921</v>
      </c>
      <c r="G1958" s="119">
        <v>139</v>
      </c>
      <c r="H1958" s="81">
        <v>5.56</v>
      </c>
      <c r="K1958"/>
      <c r="L1958"/>
      <c r="M1958"/>
    </row>
    <row r="1959" spans="1:13" x14ac:dyDescent="0.3">
      <c r="A1959" s="113">
        <v>80405</v>
      </c>
      <c r="B1959" s="114"/>
      <c r="C1959" s="114"/>
      <c r="D1959" s="81" t="s">
        <v>911</v>
      </c>
      <c r="E1959" s="81" t="s">
        <v>3008</v>
      </c>
      <c r="F1959" s="105" t="s">
        <v>925</v>
      </c>
      <c r="G1959" s="119">
        <v>6577</v>
      </c>
      <c r="H1959" s="81">
        <v>32.26</v>
      </c>
      <c r="K1959"/>
      <c r="L1959"/>
      <c r="M1959"/>
    </row>
    <row r="1960" spans="1:13" x14ac:dyDescent="0.3">
      <c r="A1960" s="113">
        <v>80406</v>
      </c>
      <c r="B1960" s="114"/>
      <c r="C1960" s="114"/>
      <c r="D1960" s="81" t="s">
        <v>911</v>
      </c>
      <c r="E1960" s="81" t="s">
        <v>3008</v>
      </c>
      <c r="F1960" s="105" t="s">
        <v>926</v>
      </c>
      <c r="G1960" s="119">
        <v>722</v>
      </c>
      <c r="H1960" s="81">
        <v>8.86</v>
      </c>
      <c r="K1960"/>
      <c r="L1960"/>
      <c r="M1960"/>
    </row>
    <row r="1961" spans="1:13" x14ac:dyDescent="0.3">
      <c r="A1961" s="113">
        <v>80407</v>
      </c>
      <c r="B1961" s="114"/>
      <c r="C1961" s="114"/>
      <c r="D1961" s="81" t="s">
        <v>911</v>
      </c>
      <c r="E1961" s="81" t="s">
        <v>3008</v>
      </c>
      <c r="F1961" s="105" t="s">
        <v>928</v>
      </c>
      <c r="G1961" s="119">
        <v>3325</v>
      </c>
      <c r="H1961" s="81">
        <v>9.0500000000000007</v>
      </c>
      <c r="K1961"/>
      <c r="L1961"/>
      <c r="M1961"/>
    </row>
    <row r="1962" spans="1:13" x14ac:dyDescent="0.3">
      <c r="A1962" s="113">
        <v>80409</v>
      </c>
      <c r="B1962" s="114"/>
      <c r="C1962" s="114"/>
      <c r="D1962" s="81" t="s">
        <v>911</v>
      </c>
      <c r="E1962" s="81" t="s">
        <v>3008</v>
      </c>
      <c r="F1962" s="105" t="s">
        <v>933</v>
      </c>
      <c r="G1962" s="119">
        <v>3119</v>
      </c>
      <c r="H1962" s="81">
        <v>5.24</v>
      </c>
      <c r="K1962"/>
      <c r="L1962"/>
      <c r="M1962"/>
    </row>
    <row r="1963" spans="1:13" x14ac:dyDescent="0.3">
      <c r="A1963" s="113">
        <v>80411</v>
      </c>
      <c r="B1963" s="114"/>
      <c r="C1963" s="114"/>
      <c r="D1963" s="81" t="s">
        <v>911</v>
      </c>
      <c r="E1963" s="81" t="s">
        <v>3008</v>
      </c>
      <c r="F1963" s="105" t="s">
        <v>938</v>
      </c>
      <c r="G1963" s="119">
        <v>672</v>
      </c>
      <c r="H1963" s="81">
        <v>43.74</v>
      </c>
      <c r="K1963"/>
      <c r="L1963"/>
      <c r="M1963"/>
    </row>
    <row r="1964" spans="1:13" x14ac:dyDescent="0.3">
      <c r="A1964" s="113">
        <v>80413</v>
      </c>
      <c r="B1964" s="114"/>
      <c r="C1964" s="114"/>
      <c r="D1964" s="81" t="s">
        <v>911</v>
      </c>
      <c r="E1964" s="81" t="s">
        <v>3008</v>
      </c>
      <c r="F1964" s="105" t="s">
        <v>943</v>
      </c>
      <c r="G1964" s="119">
        <v>2345</v>
      </c>
      <c r="H1964" s="81">
        <v>5.36</v>
      </c>
      <c r="K1964"/>
      <c r="L1964"/>
      <c r="M1964"/>
    </row>
    <row r="1965" spans="1:13" x14ac:dyDescent="0.3">
      <c r="A1965" s="113">
        <v>80414</v>
      </c>
      <c r="B1965" s="114"/>
      <c r="C1965" s="114"/>
      <c r="D1965" s="81" t="s">
        <v>911</v>
      </c>
      <c r="E1965" s="81" t="s">
        <v>3008</v>
      </c>
      <c r="F1965" s="105" t="s">
        <v>950</v>
      </c>
      <c r="G1965" s="119">
        <v>12012</v>
      </c>
      <c r="H1965" s="81">
        <v>21.85</v>
      </c>
      <c r="K1965"/>
      <c r="L1965"/>
      <c r="M1965"/>
    </row>
    <row r="1966" spans="1:13" x14ac:dyDescent="0.3">
      <c r="A1966" s="113">
        <v>80415</v>
      </c>
      <c r="B1966" s="114"/>
      <c r="C1966" s="114"/>
      <c r="D1966" s="81" t="s">
        <v>911</v>
      </c>
      <c r="E1966" s="81" t="s">
        <v>3008</v>
      </c>
      <c r="F1966" s="105" t="s">
        <v>953</v>
      </c>
      <c r="G1966" s="119">
        <v>352</v>
      </c>
      <c r="H1966" s="81">
        <v>1.45</v>
      </c>
      <c r="K1966"/>
      <c r="L1966"/>
      <c r="M1966"/>
    </row>
    <row r="1967" spans="1:13" x14ac:dyDescent="0.3">
      <c r="A1967" s="113">
        <v>80416</v>
      </c>
      <c r="B1967" s="114"/>
      <c r="C1967" s="114"/>
      <c r="D1967" s="81" t="s">
        <v>911</v>
      </c>
      <c r="E1967" s="81" t="s">
        <v>3008</v>
      </c>
      <c r="F1967" s="105" t="s">
        <v>954</v>
      </c>
      <c r="G1967" s="119">
        <v>2147</v>
      </c>
      <c r="H1967" s="81">
        <v>2.73</v>
      </c>
      <c r="K1967"/>
      <c r="L1967"/>
      <c r="M1967"/>
    </row>
    <row r="1968" spans="1:13" x14ac:dyDescent="0.3">
      <c r="A1968" s="113">
        <v>80417</v>
      </c>
      <c r="B1968" s="114"/>
      <c r="C1968" s="114"/>
      <c r="D1968" s="81" t="s">
        <v>911</v>
      </c>
      <c r="E1968" s="81" t="s">
        <v>3008</v>
      </c>
      <c r="F1968" s="105" t="s">
        <v>955</v>
      </c>
      <c r="G1968" s="119">
        <v>2741</v>
      </c>
      <c r="H1968" s="81">
        <v>12.69</v>
      </c>
      <c r="K1968"/>
      <c r="L1968"/>
      <c r="M1968"/>
    </row>
    <row r="1969" spans="1:13" x14ac:dyDescent="0.3">
      <c r="A1969" s="113">
        <v>80418</v>
      </c>
      <c r="B1969" s="114"/>
      <c r="C1969" s="114"/>
      <c r="D1969" s="81" t="s">
        <v>911</v>
      </c>
      <c r="E1969" s="81" t="s">
        <v>3008</v>
      </c>
      <c r="F1969" s="105" t="s">
        <v>956</v>
      </c>
      <c r="G1969" s="119">
        <v>2505</v>
      </c>
      <c r="H1969" s="81">
        <v>6.03</v>
      </c>
      <c r="K1969"/>
      <c r="L1969"/>
      <c r="M1969"/>
    </row>
    <row r="1970" spans="1:13" x14ac:dyDescent="0.3">
      <c r="A1970" s="113">
        <v>80419</v>
      </c>
      <c r="B1970" s="114"/>
      <c r="C1970" s="114"/>
      <c r="D1970" s="81" t="s">
        <v>911</v>
      </c>
      <c r="E1970" s="81" t="s">
        <v>3008</v>
      </c>
      <c r="F1970" s="105" t="s">
        <v>958</v>
      </c>
      <c r="G1970" s="119">
        <v>809</v>
      </c>
      <c r="H1970" s="81">
        <v>4.87</v>
      </c>
      <c r="K1970"/>
      <c r="L1970"/>
      <c r="M1970"/>
    </row>
    <row r="1971" spans="1:13" x14ac:dyDescent="0.3">
      <c r="A1971" s="113">
        <v>80420</v>
      </c>
      <c r="B1971" s="114"/>
      <c r="C1971" s="114"/>
      <c r="D1971" s="81" t="s">
        <v>911</v>
      </c>
      <c r="E1971" s="81" t="s">
        <v>3008</v>
      </c>
      <c r="F1971" s="105" t="s">
        <v>967</v>
      </c>
      <c r="G1971" s="119">
        <v>2622</v>
      </c>
      <c r="H1971" s="81">
        <v>3.01</v>
      </c>
      <c r="K1971"/>
      <c r="L1971"/>
      <c r="M1971"/>
    </row>
    <row r="1972" spans="1:13" x14ac:dyDescent="0.3">
      <c r="A1972" s="113">
        <v>80421</v>
      </c>
      <c r="B1972" s="114"/>
      <c r="C1972" s="114"/>
      <c r="D1972" s="81" t="s">
        <v>911</v>
      </c>
      <c r="E1972" s="81" t="s">
        <v>3008</v>
      </c>
      <c r="F1972" s="105" t="s">
        <v>972</v>
      </c>
      <c r="G1972" s="119">
        <v>613</v>
      </c>
      <c r="H1972" s="81">
        <v>5.76</v>
      </c>
      <c r="K1972"/>
      <c r="L1972"/>
      <c r="M1972"/>
    </row>
    <row r="1973" spans="1:13" x14ac:dyDescent="0.3">
      <c r="A1973" s="113">
        <v>80422</v>
      </c>
      <c r="B1973" s="114"/>
      <c r="C1973" s="114"/>
      <c r="D1973" s="81" t="s">
        <v>911</v>
      </c>
      <c r="E1973" s="81" t="s">
        <v>3008</v>
      </c>
      <c r="F1973" s="105" t="s">
        <v>974</v>
      </c>
      <c r="G1973" s="119">
        <v>411</v>
      </c>
      <c r="H1973" s="81">
        <v>12.49</v>
      </c>
      <c r="K1973"/>
      <c r="L1973"/>
      <c r="M1973"/>
    </row>
    <row r="1974" spans="1:13" x14ac:dyDescent="0.3">
      <c r="A1974" s="113">
        <v>80423</v>
      </c>
      <c r="B1974" s="114"/>
      <c r="C1974" s="114"/>
      <c r="D1974" s="81" t="s">
        <v>911</v>
      </c>
      <c r="E1974" s="81" t="s">
        <v>3008</v>
      </c>
      <c r="F1974" s="105" t="s">
        <v>976</v>
      </c>
      <c r="G1974" s="119">
        <v>2159</v>
      </c>
      <c r="H1974" s="81">
        <v>3.08</v>
      </c>
      <c r="K1974"/>
      <c r="L1974"/>
      <c r="M1974"/>
    </row>
    <row r="1975" spans="1:13" x14ac:dyDescent="0.3">
      <c r="A1975" s="115">
        <v>80424</v>
      </c>
      <c r="B1975" s="116"/>
      <c r="C1975" s="116"/>
      <c r="D1975" s="117" t="s">
        <v>911</v>
      </c>
      <c r="E1975" s="81" t="s">
        <v>3008</v>
      </c>
      <c r="F1975" s="118" t="s">
        <v>977</v>
      </c>
      <c r="G1975" s="119">
        <v>3328</v>
      </c>
      <c r="H1975" s="81">
        <v>22.61</v>
      </c>
      <c r="K1975"/>
      <c r="L1975"/>
      <c r="M1975"/>
    </row>
    <row r="1976" spans="1:13" x14ac:dyDescent="0.3">
      <c r="K1976"/>
      <c r="L1976"/>
      <c r="M1976"/>
    </row>
    <row r="1977" spans="1:13" x14ac:dyDescent="0.3">
      <c r="K1977"/>
      <c r="L1977"/>
      <c r="M1977"/>
    </row>
    <row r="1978" spans="1:13" x14ac:dyDescent="0.3">
      <c r="K1978"/>
      <c r="L1978"/>
      <c r="M1978"/>
    </row>
    <row r="1979" spans="1:13" x14ac:dyDescent="0.3">
      <c r="K1979"/>
      <c r="L1979"/>
      <c r="M1979"/>
    </row>
    <row r="1980" spans="1:13" x14ac:dyDescent="0.3">
      <c r="K1980"/>
      <c r="L1980"/>
      <c r="M1980"/>
    </row>
    <row r="1981" spans="1:13" x14ac:dyDescent="0.3">
      <c r="K1981"/>
      <c r="L1981"/>
      <c r="M1981"/>
    </row>
    <row r="1982" spans="1:13" x14ac:dyDescent="0.3">
      <c r="K1982"/>
      <c r="L1982"/>
      <c r="M1982"/>
    </row>
    <row r="1983" spans="1:13" x14ac:dyDescent="0.3">
      <c r="K1983"/>
      <c r="L1983"/>
      <c r="M1983"/>
    </row>
    <row r="1984" spans="1:13" x14ac:dyDescent="0.3">
      <c r="K1984"/>
      <c r="L1984"/>
      <c r="M1984"/>
    </row>
    <row r="1985" spans="11:13" x14ac:dyDescent="0.3">
      <c r="K1985"/>
      <c r="L1985"/>
      <c r="M1985"/>
    </row>
    <row r="1986" spans="11:13" x14ac:dyDescent="0.3">
      <c r="K1986"/>
      <c r="L1986"/>
      <c r="M1986"/>
    </row>
    <row r="1987" spans="11:13" x14ac:dyDescent="0.3">
      <c r="K1987"/>
      <c r="L1987"/>
      <c r="M1987"/>
    </row>
    <row r="1988" spans="11:13" x14ac:dyDescent="0.3">
      <c r="K1988"/>
      <c r="L1988"/>
      <c r="M1988"/>
    </row>
    <row r="1989" spans="11:13" x14ac:dyDescent="0.3">
      <c r="K1989"/>
      <c r="L1989"/>
      <c r="M1989"/>
    </row>
    <row r="1990" spans="11:13" x14ac:dyDescent="0.3">
      <c r="K1990"/>
      <c r="L1990"/>
      <c r="M1990"/>
    </row>
    <row r="1991" spans="11:13" x14ac:dyDescent="0.3">
      <c r="K1991"/>
      <c r="L1991"/>
      <c r="M1991"/>
    </row>
    <row r="1992" spans="11:13" x14ac:dyDescent="0.3">
      <c r="K1992"/>
      <c r="L1992"/>
      <c r="M1992"/>
    </row>
    <row r="1993" spans="11:13" x14ac:dyDescent="0.3">
      <c r="K1993"/>
      <c r="L1993"/>
      <c r="M1993"/>
    </row>
    <row r="1994" spans="11:13" x14ac:dyDescent="0.3">
      <c r="K1994"/>
      <c r="L1994"/>
      <c r="M1994"/>
    </row>
    <row r="1995" spans="11:13" x14ac:dyDescent="0.3">
      <c r="K1995"/>
      <c r="L1995"/>
      <c r="M1995"/>
    </row>
    <row r="1996" spans="11:13" x14ac:dyDescent="0.3">
      <c r="K1996"/>
      <c r="L1996"/>
      <c r="M1996"/>
    </row>
    <row r="1997" spans="11:13" x14ac:dyDescent="0.3">
      <c r="K1997"/>
      <c r="L1997"/>
      <c r="M1997"/>
    </row>
    <row r="1998" spans="11:13" x14ac:dyDescent="0.3">
      <c r="K1998"/>
      <c r="L1998"/>
      <c r="M1998"/>
    </row>
    <row r="1999" spans="11:13" x14ac:dyDescent="0.3">
      <c r="K1999"/>
      <c r="L1999"/>
      <c r="M1999"/>
    </row>
    <row r="2000" spans="11:13" x14ac:dyDescent="0.3">
      <c r="K2000"/>
      <c r="L2000"/>
      <c r="M2000"/>
    </row>
    <row r="2001" spans="11:13" x14ac:dyDescent="0.3">
      <c r="K2001"/>
      <c r="L2001"/>
      <c r="M2001"/>
    </row>
    <row r="2002" spans="11:13" x14ac:dyDescent="0.3">
      <c r="K2002"/>
      <c r="L2002"/>
      <c r="M2002"/>
    </row>
    <row r="2003" spans="11:13" x14ac:dyDescent="0.3">
      <c r="K2003"/>
      <c r="L2003"/>
      <c r="M2003"/>
    </row>
    <row r="2004" spans="11:13" x14ac:dyDescent="0.3">
      <c r="K2004"/>
      <c r="L2004"/>
      <c r="M2004"/>
    </row>
    <row r="2005" spans="11:13" x14ac:dyDescent="0.3">
      <c r="K2005"/>
      <c r="L2005"/>
      <c r="M2005"/>
    </row>
    <row r="2006" spans="11:13" x14ac:dyDescent="0.3">
      <c r="K2006"/>
      <c r="L2006"/>
      <c r="M2006"/>
    </row>
    <row r="2007" spans="11:13" x14ac:dyDescent="0.3">
      <c r="K2007"/>
      <c r="L2007"/>
      <c r="M2007"/>
    </row>
    <row r="2008" spans="11:13" x14ac:dyDescent="0.3">
      <c r="K2008"/>
      <c r="L2008"/>
      <c r="M2008"/>
    </row>
    <row r="2009" spans="11:13" x14ac:dyDescent="0.3">
      <c r="K2009"/>
      <c r="L2009"/>
      <c r="M2009"/>
    </row>
    <row r="2010" spans="11:13" x14ac:dyDescent="0.3">
      <c r="K2010"/>
      <c r="L2010"/>
      <c r="M2010"/>
    </row>
    <row r="2011" spans="11:13" x14ac:dyDescent="0.3">
      <c r="K2011"/>
      <c r="L2011"/>
      <c r="M2011"/>
    </row>
    <row r="2012" spans="11:13" x14ac:dyDescent="0.3">
      <c r="K2012"/>
      <c r="L2012"/>
      <c r="M2012"/>
    </row>
    <row r="2013" spans="11:13" x14ac:dyDescent="0.3">
      <c r="K2013"/>
      <c r="L2013"/>
      <c r="M2013"/>
    </row>
    <row r="2014" spans="11:13" x14ac:dyDescent="0.3">
      <c r="K2014"/>
      <c r="L2014"/>
      <c r="M2014"/>
    </row>
    <row r="2015" spans="11:13" x14ac:dyDescent="0.3">
      <c r="K2015"/>
      <c r="L2015"/>
      <c r="M2015"/>
    </row>
    <row r="2016" spans="11:13" x14ac:dyDescent="0.3">
      <c r="K2016"/>
      <c r="L2016"/>
      <c r="M2016"/>
    </row>
    <row r="2017" spans="11:13" x14ac:dyDescent="0.3">
      <c r="K2017"/>
      <c r="L2017"/>
      <c r="M2017"/>
    </row>
    <row r="2018" spans="11:13" x14ac:dyDescent="0.3">
      <c r="K2018"/>
      <c r="L2018"/>
      <c r="M2018"/>
    </row>
    <row r="2019" spans="11:13" x14ac:dyDescent="0.3">
      <c r="K2019"/>
      <c r="L2019"/>
      <c r="M2019"/>
    </row>
    <row r="2020" spans="11:13" x14ac:dyDescent="0.3">
      <c r="K2020"/>
      <c r="L2020"/>
      <c r="M2020"/>
    </row>
    <row r="2021" spans="11:13" x14ac:dyDescent="0.3">
      <c r="K2021"/>
      <c r="L2021"/>
      <c r="M2021"/>
    </row>
    <row r="2022" spans="11:13" x14ac:dyDescent="0.3">
      <c r="K2022"/>
      <c r="L2022"/>
      <c r="M2022"/>
    </row>
    <row r="2023" spans="11:13" x14ac:dyDescent="0.3">
      <c r="K2023"/>
      <c r="L2023"/>
      <c r="M2023"/>
    </row>
    <row r="2024" spans="11:13" x14ac:dyDescent="0.3">
      <c r="K2024"/>
      <c r="L2024"/>
      <c r="M2024"/>
    </row>
    <row r="2025" spans="11:13" x14ac:dyDescent="0.3">
      <c r="K2025"/>
      <c r="L2025"/>
      <c r="M2025"/>
    </row>
    <row r="2026" spans="11:13" x14ac:dyDescent="0.3">
      <c r="K2026"/>
      <c r="L2026"/>
      <c r="M2026"/>
    </row>
    <row r="2027" spans="11:13" x14ac:dyDescent="0.3">
      <c r="K2027"/>
      <c r="L2027"/>
      <c r="M2027"/>
    </row>
    <row r="2028" spans="11:13" x14ac:dyDescent="0.3">
      <c r="K2028"/>
      <c r="L2028"/>
      <c r="M2028"/>
    </row>
    <row r="2029" spans="11:13" x14ac:dyDescent="0.3">
      <c r="K2029"/>
      <c r="L2029"/>
      <c r="M2029"/>
    </row>
    <row r="2030" spans="11:13" x14ac:dyDescent="0.3">
      <c r="K2030"/>
      <c r="L2030"/>
      <c r="M2030"/>
    </row>
    <row r="2031" spans="11:13" x14ac:dyDescent="0.3">
      <c r="K2031"/>
      <c r="L2031"/>
      <c r="M2031"/>
    </row>
    <row r="2032" spans="11:13" x14ac:dyDescent="0.3">
      <c r="K2032"/>
      <c r="L2032"/>
      <c r="M2032"/>
    </row>
    <row r="2033" spans="11:13" x14ac:dyDescent="0.3">
      <c r="K2033"/>
      <c r="L2033"/>
      <c r="M2033"/>
    </row>
    <row r="2034" spans="11:13" x14ac:dyDescent="0.3">
      <c r="K2034"/>
      <c r="L2034"/>
      <c r="M2034"/>
    </row>
    <row r="2035" spans="11:13" x14ac:dyDescent="0.3">
      <c r="K2035"/>
      <c r="L2035"/>
      <c r="M2035"/>
    </row>
    <row r="2036" spans="11:13" x14ac:dyDescent="0.3">
      <c r="K2036"/>
      <c r="L2036"/>
      <c r="M2036"/>
    </row>
    <row r="2037" spans="11:13" x14ac:dyDescent="0.3">
      <c r="K2037"/>
      <c r="L2037"/>
      <c r="M2037"/>
    </row>
    <row r="2038" spans="11:13" x14ac:dyDescent="0.3">
      <c r="K2038"/>
      <c r="L2038"/>
      <c r="M2038"/>
    </row>
    <row r="2039" spans="11:13" x14ac:dyDescent="0.3">
      <c r="K2039"/>
      <c r="L2039"/>
      <c r="M2039"/>
    </row>
    <row r="2040" spans="11:13" x14ac:dyDescent="0.3">
      <c r="K2040"/>
      <c r="L2040"/>
      <c r="M2040"/>
    </row>
    <row r="2041" spans="11:13" x14ac:dyDescent="0.3">
      <c r="K2041"/>
      <c r="L2041"/>
      <c r="M2041"/>
    </row>
    <row r="2042" spans="11:13" x14ac:dyDescent="0.3">
      <c r="K2042"/>
      <c r="L2042"/>
      <c r="M2042"/>
    </row>
    <row r="2043" spans="11:13" x14ac:dyDescent="0.3">
      <c r="K2043"/>
      <c r="L2043"/>
      <c r="M2043"/>
    </row>
    <row r="2044" spans="11:13" x14ac:dyDescent="0.3">
      <c r="K2044"/>
      <c r="L2044"/>
      <c r="M2044"/>
    </row>
    <row r="2045" spans="11:13" x14ac:dyDescent="0.3">
      <c r="K2045"/>
      <c r="L2045"/>
      <c r="M2045"/>
    </row>
    <row r="2046" spans="11:13" x14ac:dyDescent="0.3">
      <c r="K2046"/>
      <c r="L2046"/>
      <c r="M2046"/>
    </row>
    <row r="2047" spans="11:13" x14ac:dyDescent="0.3">
      <c r="K2047"/>
      <c r="L2047"/>
      <c r="M2047"/>
    </row>
    <row r="2048" spans="11:13" x14ac:dyDescent="0.3">
      <c r="K2048"/>
      <c r="L2048"/>
      <c r="M2048"/>
    </row>
    <row r="2049" spans="11:13" x14ac:dyDescent="0.3">
      <c r="K2049"/>
      <c r="L2049"/>
      <c r="M2049"/>
    </row>
    <row r="2050" spans="11:13" x14ac:dyDescent="0.3">
      <c r="K2050"/>
      <c r="L2050"/>
      <c r="M2050"/>
    </row>
  </sheetData>
  <pageMargins left="0.7" right="0.7" top="0.78740157499999996" bottom="0.78740157499999996" header="0.3" footer="0.3"/>
  <pageSetup paperSize="9" orientation="portrait" horizontalDpi="4294967295" verticalDpi="4294967295"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tabColor rgb="FFE5233D"/>
  </sheetPr>
  <dimension ref="A1:J14"/>
  <sheetViews>
    <sheetView zoomScale="85" zoomScaleNormal="85" zoomScalePageLayoutView="85" workbookViewId="0">
      <pane xSplit="2" ySplit="3" topLeftCell="C8" activePane="bottomRight" state="frozen"/>
      <selection activeCell="B17" sqref="B17"/>
      <selection pane="topRight" activeCell="B17" sqref="B17"/>
      <selection pane="bottomLeft" activeCell="B17" sqref="B17"/>
      <selection pane="bottomRight" activeCell="F10" sqref="F10"/>
    </sheetView>
  </sheetViews>
  <sheetFormatPr baseColWidth="10" defaultColWidth="11.44140625" defaultRowHeight="13.8" x14ac:dyDescent="0.25"/>
  <cols>
    <col min="1" max="1" width="11.44140625" style="3" customWidth="1"/>
    <col min="2" max="2" width="143.109375" style="2" customWidth="1"/>
    <col min="3" max="16384" width="11.44140625" style="1"/>
  </cols>
  <sheetData>
    <row r="1" spans="1:10" s="8" customFormat="1" ht="22.8" x14ac:dyDescent="0.4">
      <c r="A1" s="9" t="s">
        <v>151</v>
      </c>
      <c r="B1" s="11" t="s">
        <v>336</v>
      </c>
      <c r="C1" s="10"/>
      <c r="D1" s="10"/>
      <c r="E1" s="10"/>
      <c r="F1" s="10"/>
      <c r="G1" s="10"/>
      <c r="H1" s="10"/>
      <c r="I1" s="10"/>
      <c r="J1" s="10"/>
    </row>
    <row r="2" spans="1:10" s="8" customFormat="1" ht="25.5" customHeight="1" thickBot="1" x14ac:dyDescent="0.3">
      <c r="A2" s="9"/>
      <c r="B2" s="360" t="s">
        <v>337</v>
      </c>
      <c r="C2" s="360"/>
      <c r="D2" s="360"/>
      <c r="E2" s="360"/>
      <c r="F2" s="360"/>
      <c r="G2" s="360"/>
      <c r="H2" s="360"/>
      <c r="I2" s="360"/>
      <c r="J2" s="360"/>
    </row>
    <row r="3" spans="1:10" s="7" customFormat="1" ht="43.5" customHeight="1" x14ac:dyDescent="0.25">
      <c r="A3" s="361" t="s">
        <v>150</v>
      </c>
      <c r="B3" s="361"/>
    </row>
    <row r="4" spans="1:10" s="5" customFormat="1" ht="57.6" x14ac:dyDescent="0.3">
      <c r="A4" s="4" t="s">
        <v>149</v>
      </c>
      <c r="B4" s="6" t="s">
        <v>338</v>
      </c>
    </row>
    <row r="5" spans="1:10" s="5" customFormat="1" ht="57.6" x14ac:dyDescent="0.3">
      <c r="A5" s="4" t="s">
        <v>148</v>
      </c>
      <c r="B5" s="6" t="s">
        <v>339</v>
      </c>
    </row>
    <row r="6" spans="1:10" s="5" customFormat="1" ht="64.349999999999994" customHeight="1" x14ac:dyDescent="0.3">
      <c r="A6" s="4" t="s">
        <v>147</v>
      </c>
      <c r="B6" s="6" t="s">
        <v>340</v>
      </c>
    </row>
    <row r="7" spans="1:10" s="5" customFormat="1" ht="92.85" customHeight="1" x14ac:dyDescent="0.3">
      <c r="A7" s="4" t="s">
        <v>146</v>
      </c>
      <c r="B7" s="6" t="s">
        <v>341</v>
      </c>
    </row>
    <row r="8" spans="1:10" s="5" customFormat="1" ht="78.599999999999994" customHeight="1" x14ac:dyDescent="0.3">
      <c r="A8" s="4" t="s">
        <v>145</v>
      </c>
      <c r="B8" s="6" t="s">
        <v>342</v>
      </c>
    </row>
    <row r="9" spans="1:10" s="5" customFormat="1" ht="92.85" customHeight="1" x14ac:dyDescent="0.3">
      <c r="A9" s="4" t="s">
        <v>144</v>
      </c>
      <c r="B9" s="6" t="s">
        <v>343</v>
      </c>
    </row>
    <row r="10" spans="1:10" s="5" customFormat="1" ht="64.349999999999994" customHeight="1" x14ac:dyDescent="0.3">
      <c r="A10" s="4" t="s">
        <v>143</v>
      </c>
      <c r="B10" s="6" t="s">
        <v>344</v>
      </c>
    </row>
    <row r="11" spans="1:10" ht="36.6" customHeight="1" x14ac:dyDescent="0.25">
      <c r="A11" s="4"/>
    </row>
    <row r="12" spans="1:10" ht="36.6" customHeight="1" x14ac:dyDescent="0.25">
      <c r="A12" s="4"/>
    </row>
    <row r="13" spans="1:10" ht="36.6" customHeight="1" x14ac:dyDescent="0.25">
      <c r="A13" s="4"/>
    </row>
    <row r="14" spans="1:10" ht="36.6" customHeight="1" x14ac:dyDescent="0.25">
      <c r="A14" s="4"/>
    </row>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3">
    <tabColor rgb="FFDEA73A"/>
  </sheetPr>
  <dimension ref="A1:H45"/>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44.33203125" style="2" customWidth="1"/>
    <col min="3" max="16384" width="11.44140625" style="1"/>
  </cols>
  <sheetData>
    <row r="1" spans="1:8" s="12" customFormat="1" ht="22.8" x14ac:dyDescent="0.4">
      <c r="A1" s="13" t="s">
        <v>160</v>
      </c>
      <c r="B1" s="15" t="s">
        <v>345</v>
      </c>
      <c r="C1" s="14"/>
      <c r="D1" s="14"/>
      <c r="E1" s="14"/>
      <c r="F1" s="14"/>
      <c r="G1" s="14"/>
      <c r="H1" s="14"/>
    </row>
    <row r="2" spans="1:8" s="12" customFormat="1" ht="25.5" customHeight="1" thickBot="1" x14ac:dyDescent="0.3">
      <c r="A2" s="13"/>
      <c r="B2" s="362" t="s">
        <v>346</v>
      </c>
      <c r="C2" s="362"/>
      <c r="D2" s="362"/>
      <c r="E2" s="362"/>
      <c r="F2" s="362"/>
      <c r="G2" s="362"/>
      <c r="H2" s="362"/>
    </row>
    <row r="3" spans="1:8" s="7" customFormat="1" ht="43.5" customHeight="1" x14ac:dyDescent="0.25">
      <c r="A3" s="361" t="s">
        <v>150</v>
      </c>
      <c r="B3" s="361"/>
    </row>
    <row r="4" spans="1:8" s="5" customFormat="1" ht="57.6" x14ac:dyDescent="0.3">
      <c r="A4" s="4" t="s">
        <v>159</v>
      </c>
      <c r="B4" s="6" t="s">
        <v>347</v>
      </c>
    </row>
    <row r="5" spans="1:8" s="5" customFormat="1" ht="72" x14ac:dyDescent="0.3">
      <c r="A5" s="4" t="s">
        <v>158</v>
      </c>
      <c r="B5" s="6" t="s">
        <v>348</v>
      </c>
    </row>
    <row r="6" spans="1:8" s="5" customFormat="1" ht="121.35" customHeight="1" x14ac:dyDescent="0.3">
      <c r="A6" s="4" t="s">
        <v>157</v>
      </c>
      <c r="B6" s="6" t="s">
        <v>349</v>
      </c>
    </row>
    <row r="7" spans="1:8" s="5" customFormat="1" ht="92.85" customHeight="1" x14ac:dyDescent="0.3">
      <c r="A7" s="4" t="s">
        <v>156</v>
      </c>
      <c r="B7" s="6" t="s">
        <v>350</v>
      </c>
    </row>
    <row r="8" spans="1:8" s="5" customFormat="1" ht="107.1" customHeight="1" x14ac:dyDescent="0.3">
      <c r="A8" s="4" t="s">
        <v>155</v>
      </c>
      <c r="B8" s="6" t="s">
        <v>351</v>
      </c>
    </row>
    <row r="9" spans="1:8" s="5" customFormat="1" ht="92.85" customHeight="1" x14ac:dyDescent="0.3">
      <c r="A9" s="4" t="s">
        <v>154</v>
      </c>
      <c r="B9" s="6" t="s">
        <v>352</v>
      </c>
    </row>
    <row r="10" spans="1:8" s="5" customFormat="1" ht="78.599999999999994" customHeight="1" x14ac:dyDescent="0.3">
      <c r="A10" s="4" t="s">
        <v>153</v>
      </c>
      <c r="B10" s="6" t="s">
        <v>353</v>
      </c>
    </row>
    <row r="11" spans="1:8" ht="78.599999999999994" customHeight="1" x14ac:dyDescent="0.25">
      <c r="A11" s="4" t="s">
        <v>152</v>
      </c>
      <c r="B11" s="6" t="s">
        <v>354</v>
      </c>
    </row>
    <row r="12" spans="1:8" ht="36.6" customHeight="1" x14ac:dyDescent="0.25"/>
    <row r="13" spans="1:8" ht="36.6" customHeight="1" x14ac:dyDescent="0.25"/>
    <row r="14" spans="1:8" ht="36.6" customHeight="1" x14ac:dyDescent="0.25"/>
    <row r="15" spans="1:8" ht="36.6" customHeight="1" x14ac:dyDescent="0.25"/>
    <row r="16" spans="1:8"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H2"/>
    <mergeCell ref="A3:B3"/>
  </mergeCells>
  <pageMargins left="0.7" right="0.7" top="0.78740157499999996" bottom="0.78740157499999996"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
    <tabColor rgb="FF4CA146"/>
  </sheetPr>
  <dimension ref="A1:J45"/>
  <sheetViews>
    <sheetView zoomScale="85" zoomScaleNormal="85" zoomScalePageLayoutView="85" workbookViewId="0">
      <pane xSplit="2" ySplit="3" topLeftCell="C13"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41.109375" style="2" customWidth="1"/>
    <col min="3" max="16384" width="11.44140625" style="1"/>
  </cols>
  <sheetData>
    <row r="1" spans="1:10" s="16" customFormat="1" ht="22.8" x14ac:dyDescent="0.4">
      <c r="A1" s="17" t="s">
        <v>141</v>
      </c>
      <c r="B1" s="19" t="s">
        <v>355</v>
      </c>
      <c r="C1" s="18"/>
      <c r="D1" s="18"/>
      <c r="E1" s="18"/>
      <c r="F1" s="18"/>
      <c r="G1" s="18"/>
      <c r="H1" s="18"/>
      <c r="I1" s="18"/>
      <c r="J1" s="18"/>
    </row>
    <row r="2" spans="1:10" s="16" customFormat="1" ht="25.5" customHeight="1" thickBot="1" x14ac:dyDescent="0.3">
      <c r="A2" s="17"/>
      <c r="B2" s="363" t="s">
        <v>356</v>
      </c>
      <c r="C2" s="363"/>
      <c r="D2" s="363"/>
      <c r="E2" s="363"/>
      <c r="F2" s="363"/>
      <c r="G2" s="363"/>
      <c r="H2" s="363"/>
      <c r="I2" s="363"/>
      <c r="J2" s="363"/>
    </row>
    <row r="3" spans="1:10" s="7" customFormat="1" ht="43.5" customHeight="1" x14ac:dyDescent="0.25">
      <c r="A3" s="361" t="s">
        <v>150</v>
      </c>
      <c r="B3" s="361"/>
    </row>
    <row r="4" spans="1:10" s="5" customFormat="1" ht="43.2" x14ac:dyDescent="0.3">
      <c r="A4" s="4" t="s">
        <v>173</v>
      </c>
      <c r="B4" s="6" t="s">
        <v>357</v>
      </c>
    </row>
    <row r="5" spans="1:10" s="5" customFormat="1" ht="72" x14ac:dyDescent="0.3">
      <c r="A5" s="4" t="s">
        <v>172</v>
      </c>
      <c r="B5" s="6" t="s">
        <v>358</v>
      </c>
    </row>
    <row r="6" spans="1:10" s="5" customFormat="1" ht="64.349999999999994" customHeight="1" x14ac:dyDescent="0.3">
      <c r="A6" s="4" t="s">
        <v>171</v>
      </c>
      <c r="B6" s="6" t="s">
        <v>359</v>
      </c>
    </row>
    <row r="7" spans="1:10" s="5" customFormat="1" ht="64.349999999999994" customHeight="1" x14ac:dyDescent="0.3">
      <c r="A7" s="4" t="s">
        <v>170</v>
      </c>
      <c r="B7" s="6" t="s">
        <v>360</v>
      </c>
    </row>
    <row r="8" spans="1:10" s="5" customFormat="1" ht="50.1" customHeight="1" x14ac:dyDescent="0.3">
      <c r="A8" s="4" t="s">
        <v>169</v>
      </c>
      <c r="B8" s="6" t="s">
        <v>361</v>
      </c>
    </row>
    <row r="9" spans="1:10" s="5" customFormat="1" ht="50.1" customHeight="1" x14ac:dyDescent="0.3">
      <c r="A9" s="4" t="s">
        <v>168</v>
      </c>
      <c r="B9" s="6" t="s">
        <v>362</v>
      </c>
    </row>
    <row r="10" spans="1:10" s="5" customFormat="1" ht="78.599999999999994" customHeight="1" x14ac:dyDescent="0.3">
      <c r="A10" s="4" t="s">
        <v>167</v>
      </c>
      <c r="B10" s="6" t="s">
        <v>363</v>
      </c>
    </row>
    <row r="11" spans="1:10" ht="78.599999999999994" customHeight="1" x14ac:dyDescent="0.25">
      <c r="A11" s="4" t="s">
        <v>166</v>
      </c>
      <c r="B11" s="6" t="s">
        <v>364</v>
      </c>
    </row>
    <row r="12" spans="1:10" ht="64.349999999999994" customHeight="1" x14ac:dyDescent="0.25">
      <c r="A12" s="4" t="s">
        <v>165</v>
      </c>
      <c r="B12" s="6" t="s">
        <v>365</v>
      </c>
    </row>
    <row r="13" spans="1:10" ht="50.1" customHeight="1" x14ac:dyDescent="0.25">
      <c r="A13" s="4" t="s">
        <v>164</v>
      </c>
      <c r="B13" s="6" t="s">
        <v>366</v>
      </c>
    </row>
    <row r="14" spans="1:10" ht="149.85" customHeight="1" x14ac:dyDescent="0.25">
      <c r="A14" s="4" t="s">
        <v>163</v>
      </c>
      <c r="B14" s="6" t="s">
        <v>367</v>
      </c>
    </row>
    <row r="15" spans="1:10" ht="78.599999999999994" customHeight="1" x14ac:dyDescent="0.25">
      <c r="A15" s="4" t="s">
        <v>162</v>
      </c>
      <c r="B15" s="6" t="s">
        <v>368</v>
      </c>
    </row>
    <row r="16" spans="1:10" ht="64.349999999999994" customHeight="1" x14ac:dyDescent="0.25">
      <c r="A16" s="4" t="s">
        <v>161</v>
      </c>
      <c r="B16" s="6" t="s">
        <v>369</v>
      </c>
    </row>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tabColor rgb="FFC7202F"/>
  </sheetPr>
  <dimension ref="A1:J45"/>
  <sheetViews>
    <sheetView zoomScale="85" zoomScaleNormal="85" zoomScalePageLayoutView="85" workbookViewId="0">
      <pane xSplit="2" ySplit="3" topLeftCell="C11"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43.6640625" style="2" customWidth="1"/>
    <col min="3" max="16384" width="11.44140625" style="1"/>
  </cols>
  <sheetData>
    <row r="1" spans="1:10" s="20" customFormat="1" ht="22.8" x14ac:dyDescent="0.4">
      <c r="A1" s="21" t="s">
        <v>133</v>
      </c>
      <c r="B1" s="23" t="s">
        <v>370</v>
      </c>
      <c r="C1" s="22"/>
      <c r="D1" s="22"/>
      <c r="E1" s="22"/>
      <c r="F1" s="22"/>
      <c r="G1" s="22"/>
      <c r="H1" s="22"/>
      <c r="I1" s="22"/>
      <c r="J1" s="22"/>
    </row>
    <row r="2" spans="1:10" s="20" customFormat="1" ht="25.5" customHeight="1" thickBot="1" x14ac:dyDescent="0.3">
      <c r="A2" s="21"/>
      <c r="B2" s="364" t="s">
        <v>371</v>
      </c>
      <c r="C2" s="364"/>
      <c r="D2" s="364"/>
      <c r="E2" s="364"/>
      <c r="F2" s="364"/>
      <c r="G2" s="364"/>
      <c r="H2" s="364"/>
      <c r="I2" s="364"/>
      <c r="J2" s="364"/>
    </row>
    <row r="3" spans="1:10" s="7" customFormat="1" ht="43.5" customHeight="1" x14ac:dyDescent="0.25">
      <c r="A3" s="361" t="s">
        <v>150</v>
      </c>
      <c r="B3" s="361"/>
    </row>
    <row r="4" spans="1:10" s="5" customFormat="1" ht="57.6" x14ac:dyDescent="0.3">
      <c r="A4" s="4" t="s">
        <v>183</v>
      </c>
      <c r="B4" s="6" t="s">
        <v>372</v>
      </c>
    </row>
    <row r="5" spans="1:10" s="5" customFormat="1" ht="57.6" x14ac:dyDescent="0.3">
      <c r="A5" s="4" t="s">
        <v>182</v>
      </c>
      <c r="B5" s="6" t="s">
        <v>373</v>
      </c>
    </row>
    <row r="6" spans="1:10" s="5" customFormat="1" ht="64.349999999999994" customHeight="1" x14ac:dyDescent="0.3">
      <c r="A6" s="4" t="s">
        <v>181</v>
      </c>
      <c r="B6" s="6" t="s">
        <v>374</v>
      </c>
    </row>
    <row r="7" spans="1:10" s="5" customFormat="1" ht="64.349999999999994" customHeight="1" x14ac:dyDescent="0.3">
      <c r="A7" s="4" t="s">
        <v>180</v>
      </c>
      <c r="B7" s="6" t="s">
        <v>375</v>
      </c>
    </row>
    <row r="8" spans="1:10" s="5" customFormat="1" ht="78.599999999999994" customHeight="1" x14ac:dyDescent="0.3">
      <c r="A8" s="4" t="s">
        <v>179</v>
      </c>
      <c r="B8" s="6" t="s">
        <v>376</v>
      </c>
    </row>
    <row r="9" spans="1:10" s="5" customFormat="1" ht="50.1" customHeight="1" x14ac:dyDescent="0.3">
      <c r="A9" s="4" t="s">
        <v>178</v>
      </c>
      <c r="B9" s="6" t="s">
        <v>377</v>
      </c>
    </row>
    <row r="10" spans="1:10" s="5" customFormat="1" ht="107.1" customHeight="1" x14ac:dyDescent="0.3">
      <c r="A10" s="4" t="s">
        <v>177</v>
      </c>
      <c r="B10" s="6" t="s">
        <v>378</v>
      </c>
    </row>
    <row r="11" spans="1:10" ht="64.349999999999994" customHeight="1" x14ac:dyDescent="0.25">
      <c r="A11" s="4" t="s">
        <v>176</v>
      </c>
      <c r="B11" s="6" t="s">
        <v>379</v>
      </c>
    </row>
    <row r="12" spans="1:10" ht="107.1" customHeight="1" x14ac:dyDescent="0.25">
      <c r="A12" s="4" t="s">
        <v>175</v>
      </c>
      <c r="B12" s="6" t="s">
        <v>380</v>
      </c>
    </row>
    <row r="13" spans="1:10" ht="78.599999999999994" customHeight="1" x14ac:dyDescent="0.25">
      <c r="A13" s="4" t="s">
        <v>174</v>
      </c>
      <c r="B13" s="6" t="s">
        <v>381</v>
      </c>
    </row>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0">
    <tabColor rgb="FFEF402C"/>
  </sheetPr>
  <dimension ref="A1:J45"/>
  <sheetViews>
    <sheetView zoomScale="85" zoomScaleNormal="85" zoomScalePageLayoutView="85" workbookViewId="0">
      <pane xSplit="2" ySplit="3" topLeftCell="C8"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41.88671875" style="2" customWidth="1"/>
    <col min="3" max="16384" width="11.44140625" style="1"/>
  </cols>
  <sheetData>
    <row r="1" spans="1:10" s="24" customFormat="1" ht="22.8" x14ac:dyDescent="0.4">
      <c r="A1" s="25" t="s">
        <v>193</v>
      </c>
      <c r="B1" s="27" t="s">
        <v>382</v>
      </c>
      <c r="C1" s="26"/>
      <c r="D1" s="26"/>
      <c r="E1" s="26"/>
      <c r="F1" s="26"/>
      <c r="G1" s="26"/>
      <c r="H1" s="26"/>
      <c r="I1" s="26"/>
      <c r="J1" s="26"/>
    </row>
    <row r="2" spans="1:10" s="24" customFormat="1" ht="25.5" customHeight="1" thickBot="1" x14ac:dyDescent="0.3">
      <c r="A2" s="25"/>
      <c r="B2" s="365" t="s">
        <v>383</v>
      </c>
      <c r="C2" s="365"/>
      <c r="D2" s="365"/>
      <c r="E2" s="365"/>
      <c r="F2" s="365"/>
      <c r="G2" s="365"/>
      <c r="H2" s="365"/>
      <c r="I2" s="365"/>
      <c r="J2" s="365"/>
    </row>
    <row r="3" spans="1:10" s="7" customFormat="1" ht="43.5" customHeight="1" x14ac:dyDescent="0.25">
      <c r="A3" s="361" t="s">
        <v>150</v>
      </c>
      <c r="B3" s="361"/>
    </row>
    <row r="4" spans="1:10" s="5" customFormat="1" ht="25.5" customHeight="1" x14ac:dyDescent="0.3">
      <c r="A4" s="4" t="s">
        <v>192</v>
      </c>
      <c r="B4" s="6" t="s">
        <v>384</v>
      </c>
    </row>
    <row r="5" spans="1:10" s="5" customFormat="1" ht="57.6" x14ac:dyDescent="0.3">
      <c r="A5" s="4" t="s">
        <v>191</v>
      </c>
      <c r="B5" s="6" t="s">
        <v>385</v>
      </c>
    </row>
    <row r="6" spans="1:10" s="5" customFormat="1" ht="50.1" customHeight="1" x14ac:dyDescent="0.3">
      <c r="A6" s="4" t="s">
        <v>190</v>
      </c>
      <c r="B6" s="6" t="s">
        <v>386</v>
      </c>
    </row>
    <row r="7" spans="1:10" s="5" customFormat="1" ht="78.599999999999994" customHeight="1" x14ac:dyDescent="0.3">
      <c r="A7" s="4" t="s">
        <v>189</v>
      </c>
      <c r="B7" s="6" t="s">
        <v>387</v>
      </c>
    </row>
    <row r="8" spans="1:10" s="5" customFormat="1" ht="64.349999999999994" customHeight="1" x14ac:dyDescent="0.3">
      <c r="A8" s="4" t="s">
        <v>188</v>
      </c>
      <c r="B8" s="6" t="s">
        <v>388</v>
      </c>
    </row>
    <row r="9" spans="1:10" s="5" customFormat="1" ht="78.599999999999994" customHeight="1" x14ac:dyDescent="0.3">
      <c r="A9" s="4" t="s">
        <v>187</v>
      </c>
      <c r="B9" s="6" t="s">
        <v>389</v>
      </c>
    </row>
    <row r="10" spans="1:10" s="5" customFormat="1" ht="78.599999999999994" customHeight="1" x14ac:dyDescent="0.3">
      <c r="A10" s="4" t="s">
        <v>186</v>
      </c>
      <c r="B10" s="6" t="s">
        <v>390</v>
      </c>
    </row>
    <row r="11" spans="1:10" ht="64.349999999999994" customHeight="1" x14ac:dyDescent="0.25">
      <c r="A11" s="4" t="s">
        <v>185</v>
      </c>
      <c r="B11" s="6" t="s">
        <v>391</v>
      </c>
    </row>
    <row r="12" spans="1:10" ht="64.349999999999994" customHeight="1" x14ac:dyDescent="0.25">
      <c r="A12" s="4" t="s">
        <v>184</v>
      </c>
      <c r="B12" s="6" t="s">
        <v>392</v>
      </c>
    </row>
    <row r="13" spans="1:10" ht="36.6" customHeight="1" x14ac:dyDescent="0.25"/>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9">
    <tabColor rgb="FF27BFE5"/>
  </sheetPr>
  <dimension ref="A1:J45"/>
  <sheetViews>
    <sheetView zoomScale="85" zoomScaleNormal="85" zoomScalePageLayoutView="85" workbookViewId="0">
      <pane xSplit="2" ySplit="3" topLeftCell="C7"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46.88671875" style="2" customWidth="1"/>
    <col min="3" max="16384" width="11.44140625" style="1"/>
  </cols>
  <sheetData>
    <row r="1" spans="1:10" s="28" customFormat="1" ht="22.8" x14ac:dyDescent="0.4">
      <c r="A1" s="29" t="s">
        <v>202</v>
      </c>
      <c r="B1" s="31" t="s">
        <v>393</v>
      </c>
      <c r="C1" s="30"/>
      <c r="D1" s="30"/>
      <c r="E1" s="30"/>
      <c r="F1" s="30"/>
      <c r="G1" s="30"/>
      <c r="H1" s="30"/>
      <c r="I1" s="30"/>
      <c r="J1" s="30"/>
    </row>
    <row r="2" spans="1:10" s="28" customFormat="1" ht="25.5" customHeight="1" thickBot="1" x14ac:dyDescent="0.3">
      <c r="A2" s="29"/>
      <c r="B2" s="366" t="s">
        <v>394</v>
      </c>
      <c r="C2" s="366"/>
      <c r="D2" s="366"/>
      <c r="E2" s="366"/>
      <c r="F2" s="366"/>
      <c r="G2" s="366"/>
      <c r="H2" s="366"/>
      <c r="I2" s="366"/>
      <c r="J2" s="366"/>
    </row>
    <row r="3" spans="1:10" s="7" customFormat="1" ht="43.5" customHeight="1" x14ac:dyDescent="0.25">
      <c r="A3" s="361" t="s">
        <v>150</v>
      </c>
      <c r="B3" s="361"/>
    </row>
    <row r="4" spans="1:10" s="5" customFormat="1" ht="43.2" x14ac:dyDescent="0.3">
      <c r="A4" s="4" t="s">
        <v>201</v>
      </c>
      <c r="B4" s="6" t="s">
        <v>395</v>
      </c>
    </row>
    <row r="5" spans="1:10" s="5" customFormat="1" ht="57.6" x14ac:dyDescent="0.3">
      <c r="A5" s="4" t="s">
        <v>200</v>
      </c>
      <c r="B5" s="6" t="s">
        <v>396</v>
      </c>
    </row>
    <row r="6" spans="1:10" s="5" customFormat="1" ht="78.599999999999994" customHeight="1" x14ac:dyDescent="0.3">
      <c r="A6" s="4" t="s">
        <v>199</v>
      </c>
      <c r="B6" s="6" t="s">
        <v>397</v>
      </c>
    </row>
    <row r="7" spans="1:10" s="5" customFormat="1" ht="78.599999999999994" customHeight="1" x14ac:dyDescent="0.3">
      <c r="A7" s="4" t="s">
        <v>198</v>
      </c>
      <c r="B7" s="6" t="s">
        <v>398</v>
      </c>
    </row>
    <row r="8" spans="1:10" s="5" customFormat="1" ht="50.1" customHeight="1" x14ac:dyDescent="0.3">
      <c r="A8" s="4" t="s">
        <v>197</v>
      </c>
      <c r="B8" s="6" t="s">
        <v>399</v>
      </c>
    </row>
    <row r="9" spans="1:10" s="5" customFormat="1" ht="50.1" customHeight="1" x14ac:dyDescent="0.3">
      <c r="A9" s="4" t="s">
        <v>196</v>
      </c>
      <c r="B9" s="6" t="s">
        <v>400</v>
      </c>
    </row>
    <row r="10" spans="1:10" s="5" customFormat="1" ht="92.85" customHeight="1" x14ac:dyDescent="0.3">
      <c r="A10" s="4" t="s">
        <v>195</v>
      </c>
      <c r="B10" s="6" t="s">
        <v>401</v>
      </c>
    </row>
    <row r="11" spans="1:10" ht="50.1" customHeight="1" x14ac:dyDescent="0.25">
      <c r="A11" s="4" t="s">
        <v>194</v>
      </c>
      <c r="B11" s="6" t="s">
        <v>402</v>
      </c>
    </row>
    <row r="12" spans="1:10" ht="36.6" customHeight="1" x14ac:dyDescent="0.25"/>
    <row r="13" spans="1:10" ht="36.6" customHeight="1" x14ac:dyDescent="0.25"/>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6.6" customHeight="1" x14ac:dyDescent="0.25"/>
    <row r="32" ht="36.6" customHeight="1" x14ac:dyDescent="0.25"/>
    <row r="33" ht="35.85" customHeight="1" x14ac:dyDescent="0.25"/>
    <row r="34" ht="35.1" customHeight="1" x14ac:dyDescent="0.25"/>
    <row r="35" ht="35.1" customHeight="1" x14ac:dyDescent="0.25"/>
    <row r="36" ht="35.1" customHeight="1" x14ac:dyDescent="0.25"/>
    <row r="37" ht="35.1" customHeight="1" x14ac:dyDescent="0.25"/>
    <row r="38" ht="35.1" customHeight="1" x14ac:dyDescent="0.25"/>
    <row r="39" ht="35.1" customHeight="1" x14ac:dyDescent="0.25"/>
    <row r="40" ht="35.1" customHeight="1" x14ac:dyDescent="0.25"/>
    <row r="41" ht="35.1" customHeight="1" x14ac:dyDescent="0.25"/>
    <row r="42" ht="35.1" customHeight="1" x14ac:dyDescent="0.25"/>
    <row r="43" ht="35.1" customHeight="1" x14ac:dyDescent="0.25"/>
    <row r="44" ht="35.1" customHeight="1" x14ac:dyDescent="0.25"/>
    <row r="45"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8">
    <tabColor rgb="FFFBC413"/>
  </sheetPr>
  <dimension ref="A1:J33"/>
  <sheetViews>
    <sheetView zoomScale="85" zoomScaleNormal="85" zoomScalePageLayoutView="85" workbookViewId="0">
      <pane xSplit="2" ySplit="3" topLeftCell="C4" activePane="bottomRight" state="frozen"/>
      <selection activeCell="B17" sqref="B17"/>
      <selection pane="topRight" activeCell="B17" sqref="B17"/>
      <selection pane="bottomLeft" activeCell="B17" sqref="B17"/>
      <selection pane="bottomRight" activeCell="B17" sqref="B17"/>
    </sheetView>
  </sheetViews>
  <sheetFormatPr baseColWidth="10" defaultColWidth="11.44140625" defaultRowHeight="13.8" x14ac:dyDescent="0.25"/>
  <cols>
    <col min="1" max="1" width="11.44140625" style="3" customWidth="1"/>
    <col min="2" max="2" width="127.88671875" style="2" customWidth="1"/>
    <col min="3" max="16384" width="11.44140625" style="1"/>
  </cols>
  <sheetData>
    <row r="1" spans="1:10" s="32" customFormat="1" ht="22.8" x14ac:dyDescent="0.4">
      <c r="A1" s="33" t="s">
        <v>140</v>
      </c>
      <c r="B1" s="35" t="s">
        <v>403</v>
      </c>
      <c r="C1" s="34"/>
      <c r="D1" s="34"/>
      <c r="E1" s="34"/>
      <c r="F1" s="34"/>
      <c r="G1" s="34"/>
      <c r="H1" s="34"/>
      <c r="I1" s="34"/>
      <c r="J1" s="34"/>
    </row>
    <row r="2" spans="1:10" s="32" customFormat="1" ht="25.5" customHeight="1" thickBot="1" x14ac:dyDescent="0.3">
      <c r="A2" s="33"/>
      <c r="B2" s="367" t="s">
        <v>404</v>
      </c>
      <c r="C2" s="367"/>
      <c r="D2" s="367"/>
      <c r="E2" s="367"/>
      <c r="F2" s="367"/>
      <c r="G2" s="367"/>
      <c r="H2" s="367"/>
      <c r="I2" s="367"/>
      <c r="J2" s="367"/>
    </row>
    <row r="3" spans="1:10" s="7" customFormat="1" ht="43.5" customHeight="1" x14ac:dyDescent="0.25">
      <c r="A3" s="361" t="s">
        <v>150</v>
      </c>
      <c r="B3" s="361"/>
    </row>
    <row r="4" spans="1:10" s="5" customFormat="1" ht="43.2" x14ac:dyDescent="0.3">
      <c r="A4" s="4" t="s">
        <v>207</v>
      </c>
      <c r="B4" s="6" t="s">
        <v>405</v>
      </c>
    </row>
    <row r="5" spans="1:10" s="5" customFormat="1" ht="43.2" x14ac:dyDescent="0.3">
      <c r="A5" s="4" t="s">
        <v>206</v>
      </c>
      <c r="B5" s="6" t="s">
        <v>406</v>
      </c>
    </row>
    <row r="6" spans="1:10" s="5" customFormat="1" ht="36.6" customHeight="1" x14ac:dyDescent="0.3">
      <c r="A6" s="4" t="s">
        <v>205</v>
      </c>
      <c r="B6" s="6" t="s">
        <v>407</v>
      </c>
    </row>
    <row r="7" spans="1:10" s="5" customFormat="1" ht="92.85" customHeight="1" x14ac:dyDescent="0.3">
      <c r="A7" s="4" t="s">
        <v>204</v>
      </c>
      <c r="B7" s="6" t="s">
        <v>408</v>
      </c>
    </row>
    <row r="8" spans="1:10" s="5" customFormat="1" ht="92.85" customHeight="1" x14ac:dyDescent="0.3">
      <c r="A8" s="4" t="s">
        <v>203</v>
      </c>
      <c r="B8" s="6" t="s">
        <v>409</v>
      </c>
    </row>
    <row r="9" spans="1:10" ht="36.6" customHeight="1" x14ac:dyDescent="0.25"/>
    <row r="10" spans="1:10" ht="36.6" customHeight="1" x14ac:dyDescent="0.25"/>
    <row r="11" spans="1:10" ht="36.6" customHeight="1" x14ac:dyDescent="0.25"/>
    <row r="12" spans="1:10" ht="36.6" customHeight="1" x14ac:dyDescent="0.25"/>
    <row r="13" spans="1:10" ht="36.6" customHeight="1" x14ac:dyDescent="0.25"/>
    <row r="14" spans="1:10" ht="36.6" customHeight="1" x14ac:dyDescent="0.25"/>
    <row r="15" spans="1:10" ht="36.6" customHeight="1" x14ac:dyDescent="0.25"/>
    <row r="16" spans="1:10" ht="36.6" customHeight="1" x14ac:dyDescent="0.25"/>
    <row r="17" ht="36.6" customHeight="1" x14ac:dyDescent="0.25"/>
    <row r="18" ht="36.6" customHeight="1" x14ac:dyDescent="0.25"/>
    <row r="19" ht="36.6" customHeight="1" x14ac:dyDescent="0.25"/>
    <row r="20" ht="36.6" customHeight="1" x14ac:dyDescent="0.25"/>
    <row r="21" ht="36.6" customHeight="1" x14ac:dyDescent="0.25"/>
    <row r="22" ht="36.6" customHeight="1" x14ac:dyDescent="0.25"/>
    <row r="23" ht="36.6" customHeight="1" x14ac:dyDescent="0.25"/>
    <row r="24" ht="36.6" customHeight="1" x14ac:dyDescent="0.25"/>
    <row r="25" ht="36.6" customHeight="1" x14ac:dyDescent="0.25"/>
    <row r="26" ht="36.6" customHeight="1" x14ac:dyDescent="0.25"/>
    <row r="27" ht="36.6" customHeight="1" x14ac:dyDescent="0.25"/>
    <row r="28" ht="36.6" customHeight="1" x14ac:dyDescent="0.25"/>
    <row r="29" ht="36.6" customHeight="1" x14ac:dyDescent="0.25"/>
    <row r="30" ht="36.6" customHeight="1" x14ac:dyDescent="0.25"/>
    <row r="31" ht="35.85" customHeight="1" x14ac:dyDescent="0.25"/>
    <row r="32" ht="35.1" customHeight="1" x14ac:dyDescent="0.25"/>
    <row r="33" ht="35.1" customHeight="1" x14ac:dyDescent="0.25"/>
  </sheetData>
  <sheetProtection formatRows="0" selectLockedCells="1"/>
  <mergeCells count="2">
    <mergeCell ref="B2:J2"/>
    <mergeCell ref="A3:B3"/>
  </mergeCells>
  <pageMargins left="0.7" right="0.7" top="0.78740157499999996" bottom="0.78740157499999996"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Abzeichnen"/>
    <f:field ref="FSCFOLIO_1_1001_SignaturesFldCtx_FSCFOLIO_1_1001_FieldLastSignatureBy" text="Rockenbauer-Peirl, Christa, DI Dr."/>
    <f:field ref="FSCFOLIO_1_1001_SignaturesFldCtx_FSCFOLIO_1_1001_FieldLastSignatureAt" date="2021-12-06T14:28:14" text="06.12.2021 14:28:14"/>
    <f:field ref="FSCFOLIO_1_1001_SignaturesFldCtx_FSCFOLIO_1_1001_FieldLastSignatureRemark" text=""/>
    <f:field ref="FSCFOLIO_1_1001_FieldCurrentUser" text="DI Dr. Christa Rockenbauer-Peirl"/>
    <f:field ref="FSCFOLIO_1_1001_FieldCurrentDate" text="09.12.2021 08:17"/>
    <f:field ref="CCAPRECONFIG_15_1001_Objektname" text="Anlage 4 Wirkungsindikatoren" edit="true"/>
    <f:field ref="CCAPRECONFIG_15_1001_Objektname" text="Anlage 4 Wirkungsindikatoren" edit="true"/>
    <f:field ref="EIBPRECONFIG_1_1001_FieldEIBAttachments" text="" multiline="true"/>
    <f:field ref="EIBPRECONFIG_1_1001_FieldEIBNextFiles" text="" multiline="true"/>
    <f:field ref="EIBPRECONFIG_1_1001_FieldEIBPreviousFiles" text="" multiline="true"/>
    <f:field ref="EIBPRECONFIG_1_1001_FieldEIBRelatedFiles" text="2021-0.838.234 (BMLRT/LEADER und Basisdienstleistungen)" multiline="true"/>
    <f:field ref="EIBPRECONFIG_1_1001_FieldEIBCompletedOrdinals" text="" multiline="true"/>
    <f:field ref="EIBPRECONFIG_1_1001_FieldEIBOUAddr" text="" multiline="true"/>
    <f:field ref="EIBPRECONFIG_1_1001_FieldEIBRecipients" text="" multiline="true"/>
    <f:field ref="EIBPRECONFIG_1_1001_FieldEIBSignatures" text="Abzeichnen"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Ländliche Entwicklung/Nachhaltigkeit und Ländlicher Raum/Ländlicher Raum&#10;Nationaler GAP-Strategieplan 2023 -LADER: Aufruf zur Bewerbung von Lokalen Aktionsgruppen&#10; &#10; " multiline="true"/>
    <f:field ref="EIBVFGH_15_1700_FieldPartPlaintiffList" text="" multiline="true"/>
    <f:field ref="EIBVFGH_15_1700_FieldGoesOutToList" text="" multiline="true"/>
    <f:field ref="CUSTOMIZATIONRESSORTBMF_103_2800_FieldRecipientsEmailBMF" text="" multiline="true"/>
    <f:field ref="objname" text="Anlage 4 Wirkungsindikatoren" edit="true"/>
    <f:field ref="objsubject" text="" edit="true"/>
    <f:field ref="objcreatedby" text="Rockenbauer-Peirl, Christa, DI Dr."/>
    <f:field ref="objcreatedat" date="2021-12-06T10:16:02" text="06.12.2021 10:16:02"/>
    <f:field ref="objchangedby" text="Rockenbauer-Peirl, Christa, DI Dr."/>
    <f:field ref="objmodifiedat" date="2021-12-06T13:28:16" text="06.12.2021 13:28:16"/>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Indikatoren LEADER</vt:lpstr>
      <vt:lpstr>Gemeinden</vt:lpstr>
      <vt:lpstr>SDG 1</vt:lpstr>
      <vt:lpstr>SDG 2</vt:lpstr>
      <vt:lpstr>SDG 3</vt:lpstr>
      <vt:lpstr>SDG 4</vt:lpstr>
      <vt:lpstr>SDG 5</vt:lpstr>
      <vt:lpstr>SDG 6</vt:lpstr>
      <vt:lpstr>SDG 7</vt:lpstr>
      <vt:lpstr>SDG 8</vt:lpstr>
      <vt:lpstr>SDG 9</vt:lpstr>
      <vt:lpstr>SDG 10</vt:lpstr>
      <vt:lpstr>SDG 11</vt:lpstr>
      <vt:lpstr>SDG 12</vt:lpstr>
      <vt:lpstr>SDG 13</vt:lpstr>
      <vt:lpstr>SDG 14</vt:lpstr>
      <vt:lpstr>SDG 15</vt:lpstr>
      <vt:lpstr>SDG 16</vt:lpstr>
      <vt:lpstr>SDG 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Fischer</dc:creator>
  <cp:lastModifiedBy>Michael@michaelfischer.onmicrosoft.com</cp:lastModifiedBy>
  <cp:lastPrinted>2021-09-16T13:14:20Z</cp:lastPrinted>
  <dcterms:created xsi:type="dcterms:W3CDTF">2020-06-18T14:56:19Z</dcterms:created>
  <dcterms:modified xsi:type="dcterms:W3CDTF">2024-03-08T07:08:45Z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FirstnameSurname">
    <vt:lpwstr/>
  </property>
  <property fmtid="{D5CDD505-2E9C-101B-9397-08002B2CF9AE}" pid="7" name="FSC#EIBPRECONFIG@1.1001:EIBSettlementApprovedByPostTitle">
    <vt:lpwstr/>
  </property>
  <property fmtid="{D5CDD505-2E9C-101B-9397-08002B2CF9AE}" pid="8" name="FSC#EIBPRECONFIG@1.1001:EIBApprovedAt">
    <vt:lpwstr/>
  </property>
  <property fmtid="{D5CDD505-2E9C-101B-9397-08002B2CF9AE}" pid="9" name="FSC#EIBPRECONFIG@1.1001:EIBApprovedBy">
    <vt:lpwstr/>
  </property>
  <property fmtid="{D5CDD505-2E9C-101B-9397-08002B2CF9AE}" pid="10" name="FSC#EIBPRECONFIG@1.1001:EIBApprovedBySubst">
    <vt:lpwstr/>
  </property>
  <property fmtid="{D5CDD505-2E9C-101B-9397-08002B2CF9AE}" pid="11" name="FSC#EIBPRECONFIG@1.1001:EIBApprovedByTitle">
    <vt:lpwstr/>
  </property>
  <property fmtid="{D5CDD505-2E9C-101B-9397-08002B2CF9AE}" pid="12" name="FSC#EIBPRECONFIG@1.1001:EIBApprovedByPostTitle">
    <vt:lpwstr/>
  </property>
  <property fmtid="{D5CDD505-2E9C-101B-9397-08002B2CF9AE}" pid="13" name="FSC#EIBPRECONFIG@1.1001:EIBDepartment">
    <vt:lpwstr>BMLRT - V/6 (Abt. Innovation, Lokale Entwicklung und Zusammenarbeit)</vt:lpwstr>
  </property>
  <property fmtid="{D5CDD505-2E9C-101B-9397-08002B2CF9AE}" pid="14" name="FSC#EIBPRECONFIG@1.1001:EIBDispatchedBy">
    <vt:lpwstr/>
  </property>
  <property fmtid="{D5CDD505-2E9C-101B-9397-08002B2CF9AE}" pid="15" name="FSC#EIBPRECONFIG@1.1001:EIBDispatchedByPostTitle">
    <vt:lpwstr/>
  </property>
  <property fmtid="{D5CDD505-2E9C-101B-9397-08002B2CF9AE}" pid="16" name="FSC#EIBPRECONFIG@1.1001:ExtRefInc">
    <vt:lpwstr/>
  </property>
  <property fmtid="{D5CDD505-2E9C-101B-9397-08002B2CF9AE}" pid="17" name="FSC#EIBPRECONFIG@1.1001:IncomingAddrdate">
    <vt:lpwstr/>
  </property>
  <property fmtid="{D5CDD505-2E9C-101B-9397-08002B2CF9AE}" pid="18" name="FSC#EIBPRECONFIG@1.1001:IncomingDelivery">
    <vt:lpwstr/>
  </property>
  <property fmtid="{D5CDD505-2E9C-101B-9397-08002B2CF9AE}" pid="19" name="FSC#EIBPRECONFIG@1.1001:OwnerEmail">
    <vt:lpwstr>Christa.ROCKENBAUER@bmlrt.gv.at</vt:lpwstr>
  </property>
  <property fmtid="{D5CDD505-2E9C-101B-9397-08002B2CF9AE}" pid="20" name="FSC#EIBPRECONFIG@1.1001:FileOUEmail">
    <vt:lpwstr/>
  </property>
  <property fmtid="{D5CDD505-2E9C-101B-9397-08002B2CF9AE}" pid="21" name="FSC#EIBPRECONFIG@1.1001:OUEmail">
    <vt:lpwstr/>
  </property>
  <property fmtid="{D5CDD505-2E9C-101B-9397-08002B2CF9AE}" pid="22" name="FSC#EIBPRECONFIG@1.1001:OwnerGender">
    <vt:lpwstr>Weiblich</vt:lpwstr>
  </property>
  <property fmtid="{D5CDD505-2E9C-101B-9397-08002B2CF9AE}" pid="23" name="FSC#EIBPRECONFIG@1.1001:Priority">
    <vt:lpwstr>Nein</vt:lpwstr>
  </property>
  <property fmtid="{D5CDD505-2E9C-101B-9397-08002B2CF9AE}" pid="24" name="FSC#EIBPRECONFIG@1.1001:PreviousFiles">
    <vt:lpwstr/>
  </property>
  <property fmtid="{D5CDD505-2E9C-101B-9397-08002B2CF9AE}" pid="25" name="FSC#EIBPRECONFIG@1.1001:NextFiles">
    <vt:lpwstr/>
  </property>
  <property fmtid="{D5CDD505-2E9C-101B-9397-08002B2CF9AE}" pid="26" name="FSC#EIBPRECONFIG@1.1001:RelatedFiles">
    <vt:lpwstr>2021-0.838.234 (BMLRT/LEADER und Basisdienstleistungen)</vt:lpwstr>
  </property>
  <property fmtid="{D5CDD505-2E9C-101B-9397-08002B2CF9AE}" pid="27" name="FSC#EIBPRECONFIG@1.1001:CompletedOrdinals">
    <vt:lpwstr/>
  </property>
  <property fmtid="{D5CDD505-2E9C-101B-9397-08002B2CF9AE}" pid="28" name="FSC#EIBPRECONFIG@1.1001:NrAttachments">
    <vt:lpwstr/>
  </property>
  <property fmtid="{D5CDD505-2E9C-101B-9397-08002B2CF9AE}" pid="29" name="FSC#EIBPRECONFIG@1.1001:Attachments">
    <vt:lpwstr/>
  </property>
  <property fmtid="{D5CDD505-2E9C-101B-9397-08002B2CF9AE}" pid="30" name="FSC#EIBPRECONFIG@1.1001:SubjectArea">
    <vt:lpwstr>LEADER und Basisdienstleistungen</vt:lpwstr>
  </property>
  <property fmtid="{D5CDD505-2E9C-101B-9397-08002B2CF9AE}" pid="31" name="FSC#EIBPRECONFIG@1.1001:Recipients">
    <vt:lpwstr/>
  </property>
  <property fmtid="{D5CDD505-2E9C-101B-9397-08002B2CF9AE}" pid="32" name="FSC#EIBPRECONFIG@1.1001:Classified">
    <vt:lpwstr/>
  </property>
  <property fmtid="{D5CDD505-2E9C-101B-9397-08002B2CF9AE}" pid="33" name="FSC#EIBPRECONFIG@1.1001:Deadline">
    <vt:lpwstr/>
  </property>
  <property fmtid="{D5CDD505-2E9C-101B-9397-08002B2CF9AE}" pid="34" name="FSC#EIBPRECONFIG@1.1001:SettlementSubj">
    <vt:lpwstr/>
  </property>
  <property fmtid="{D5CDD505-2E9C-101B-9397-08002B2CF9AE}" pid="35" name="FSC#EIBPRECONFIG@1.1001:OUAddr">
    <vt:lpwstr/>
  </property>
  <property fmtid="{D5CDD505-2E9C-101B-9397-08002B2CF9AE}" pid="36" name="FSC#EIBPRECONFIG@1.1001:FileOUName">
    <vt:lpwstr>BMLRT - V/6 (Abt. Innovation, Lokale Entwicklung und Zusammenarbeit)</vt:lpwstr>
  </property>
  <property fmtid="{D5CDD505-2E9C-101B-9397-08002B2CF9AE}" pid="37" name="FSC#EIBPRECONFIG@1.1001:FileOUDescr">
    <vt:lpwstr/>
  </property>
  <property fmtid="{D5CDD505-2E9C-101B-9397-08002B2CF9AE}" pid="38" name="FSC#EIBPRECONFIG@1.1001:OUDescr">
    <vt:lpwstr/>
  </property>
  <property fmtid="{D5CDD505-2E9C-101B-9397-08002B2CF9AE}" pid="39" name="FSC#EIBPRECONFIG@1.1001:Signatures">
    <vt:lpwstr>Abzeichnen</vt:lpwstr>
  </property>
  <property fmtid="{D5CDD505-2E9C-101B-9397-08002B2CF9AE}" pid="40" name="FSC#EIBPRECONFIG@1.1001:currentuser">
    <vt:lpwstr>COO.3000.100.1.17331</vt:lpwstr>
  </property>
  <property fmtid="{D5CDD505-2E9C-101B-9397-08002B2CF9AE}" pid="41" name="FSC#EIBPRECONFIG@1.1001:currentuserrolegroup">
    <vt:lpwstr>COO.3000.100.1.526432</vt:lpwstr>
  </property>
  <property fmtid="{D5CDD505-2E9C-101B-9397-08002B2CF9AE}" pid="42" name="FSC#EIBPRECONFIG@1.1001:currentuserroleposition">
    <vt:lpwstr>COO.1.1001.1.4328</vt:lpwstr>
  </property>
  <property fmtid="{D5CDD505-2E9C-101B-9397-08002B2CF9AE}" pid="43" name="FSC#EIBPRECONFIG@1.1001:currentuserroot">
    <vt:lpwstr>COO.3000.103.2.221800</vt:lpwstr>
  </property>
  <property fmtid="{D5CDD505-2E9C-101B-9397-08002B2CF9AE}" pid="44" name="FSC#EIBPRECONFIG@1.1001:toplevelobject">
    <vt:lpwstr>COO.3000.103.7.12952078</vt:lpwstr>
  </property>
  <property fmtid="{D5CDD505-2E9C-101B-9397-08002B2CF9AE}" pid="45" name="FSC#EIBPRECONFIG@1.1001:objchangedby">
    <vt:lpwstr>DI Dr. Christa Rockenbauer-Peirl</vt:lpwstr>
  </property>
  <property fmtid="{D5CDD505-2E9C-101B-9397-08002B2CF9AE}" pid="46" name="FSC#EIBPRECONFIG@1.1001:objchangedbyPostTitle">
    <vt:lpwstr/>
  </property>
  <property fmtid="{D5CDD505-2E9C-101B-9397-08002B2CF9AE}" pid="47" name="FSC#EIBPRECONFIG@1.1001:objchangedat">
    <vt:lpwstr>08.12.2021</vt:lpwstr>
  </property>
  <property fmtid="{D5CDD505-2E9C-101B-9397-08002B2CF9AE}" pid="48" name="FSC#EIBPRECONFIG@1.1001:objname">
    <vt:lpwstr>Anlage 4 Wirkungsindikatoren</vt:lpwstr>
  </property>
  <property fmtid="{D5CDD505-2E9C-101B-9397-08002B2CF9AE}" pid="49" name="FSC#EIBPRECONFIG@1.1001:EIBProcessResponsiblePhone">
    <vt:lpwstr>602746</vt:lpwstr>
  </property>
  <property fmtid="{D5CDD505-2E9C-101B-9397-08002B2CF9AE}" pid="50" name="FSC#EIBPRECONFIG@1.1001:EIBProcessResponsibleMail">
    <vt:lpwstr>Christa.ROCKENBAUER@bmlrt.gv.at</vt:lpwstr>
  </property>
  <property fmtid="{D5CDD505-2E9C-101B-9397-08002B2CF9AE}" pid="51" name="FSC#EIBPRECONFIG@1.1001:EIBProcessResponsibleFax">
    <vt:lpwstr>602972</vt:lpwstr>
  </property>
  <property fmtid="{D5CDD505-2E9C-101B-9397-08002B2CF9AE}" pid="52" name="FSC#EIBPRECONFIG@1.1001:EIBProcessResponsiblePostTitle">
    <vt:lpwstr/>
  </property>
  <property fmtid="{D5CDD505-2E9C-101B-9397-08002B2CF9AE}" pid="53" name="FSC#EIBPRECONFIG@1.1001:EIBProcessResponsible">
    <vt:lpwstr>DI Dr. Christa Rockenbauer-Peirl</vt:lpwstr>
  </property>
  <property fmtid="{D5CDD505-2E9C-101B-9397-08002B2CF9AE}" pid="54" name="FSC#EIBPRECONFIG@1.1001:FileResponsibleFullName">
    <vt:lpwstr>DI Dr. Christa Rockenbauer-Peirl</vt:lpwstr>
  </property>
  <property fmtid="{D5CDD505-2E9C-101B-9397-08002B2CF9AE}" pid="55" name="FSC#EIBPRECONFIG@1.1001:FileResponsibleFirstnameSurname">
    <vt:lpwstr>Christa Rockenbauer-Peirl</vt:lpwstr>
  </property>
  <property fmtid="{D5CDD505-2E9C-101B-9397-08002B2CF9AE}" pid="56" name="FSC#EIBPRECONFIG@1.1001:FileResponsibleEmail">
    <vt:lpwstr>Christa.ROCKENBAUER@bmlrt.gv.at</vt:lpwstr>
  </property>
  <property fmtid="{D5CDD505-2E9C-101B-9397-08002B2CF9AE}" pid="57" name="FSC#EIBPRECONFIG@1.1001:FileResponsibleExtension">
    <vt:lpwstr>602746</vt:lpwstr>
  </property>
  <property fmtid="{D5CDD505-2E9C-101B-9397-08002B2CF9AE}" pid="58" name="FSC#EIBPRECONFIG@1.1001:FileResponsibleFaxExtension">
    <vt:lpwstr>602972</vt:lpwstr>
  </property>
  <property fmtid="{D5CDD505-2E9C-101B-9397-08002B2CF9AE}" pid="59" name="FSC#EIBPRECONFIG@1.1001:FileResponsibleGender">
    <vt:lpwstr>Weiblich</vt:lpwstr>
  </property>
  <property fmtid="{D5CDD505-2E9C-101B-9397-08002B2CF9AE}" pid="60" name="FSC#EIBPRECONFIG@1.1001:FileResponsibleAddr">
    <vt:lpwstr> ,  </vt:lpwstr>
  </property>
  <property fmtid="{D5CDD505-2E9C-101B-9397-08002B2CF9AE}" pid="61" name="FSC#EIBPRECONFIG@1.1001:OwnerPostTitle">
    <vt:lpwstr/>
  </property>
  <property fmtid="{D5CDD505-2E9C-101B-9397-08002B2CF9AE}" pid="62" name="FSC#EIBPRECONFIG@1.1001:OwnerAddr">
    <vt:lpwstr> ,  </vt:lpwstr>
  </property>
  <property fmtid="{D5CDD505-2E9C-101B-9397-08002B2CF9AE}" pid="63" name="FSC#EIBPRECONFIG@1.1001:IsFileAttachment">
    <vt:lpwstr>Ja</vt:lpwstr>
  </property>
  <property fmtid="{D5CDD505-2E9C-101B-9397-08002B2CF9AE}" pid="64" name="FSC#EIBPRECONFIG@1.1001:AddrTelefon">
    <vt:lpwstr/>
  </property>
  <property fmtid="{D5CDD505-2E9C-101B-9397-08002B2CF9AE}" pid="65" name="FSC#EIBPRECONFIG@1.1001:AddrGeburtsdatum">
    <vt:lpwstr/>
  </property>
  <property fmtid="{D5CDD505-2E9C-101B-9397-08002B2CF9AE}" pid="66" name="FSC#EIBPRECONFIG@1.1001:AddrGeboren_am_2">
    <vt:lpwstr/>
  </property>
  <property fmtid="{D5CDD505-2E9C-101B-9397-08002B2CF9AE}" pid="67" name="FSC#EIBPRECONFIG@1.1001:AddrBundesland">
    <vt:lpwstr/>
  </property>
  <property fmtid="{D5CDD505-2E9C-101B-9397-08002B2CF9AE}" pid="68" name="FSC#EIBPRECONFIG@1.1001:AddrBezeichnung">
    <vt:lpwstr/>
  </property>
  <property fmtid="{D5CDD505-2E9C-101B-9397-08002B2CF9AE}" pid="69" name="FSC#EIBPRECONFIG@1.1001:AddrGruppeName_vollstaendig">
    <vt:lpwstr/>
  </property>
  <property fmtid="{D5CDD505-2E9C-101B-9397-08002B2CF9AE}" pid="70" name="FSC#EIBPRECONFIG@1.1001:AddrAdresseBeschreibung">
    <vt:lpwstr/>
  </property>
  <property fmtid="{D5CDD505-2E9C-101B-9397-08002B2CF9AE}" pid="71" name="FSC#EIBPRECONFIG@1.1001:AddrName_Ergaenzung">
    <vt:lpwstr/>
  </property>
  <property fmtid="{D5CDD505-2E9C-101B-9397-08002B2CF9AE}" pid="72" name="FSC#COOELAK@1.1001:Subject">
    <vt:lpwstr>Ländliche Entwicklung/Nachhaltigkeit und Ländlicher Raum/Ländlicher Raum_x000d_
Nationaler GAP-Strategieplan 2023 -LADER: Aufruf zur Bewerbung von Lokalen Aktionsgruppen_x000d_
 _x000d_
 </vt:lpwstr>
  </property>
  <property fmtid="{D5CDD505-2E9C-101B-9397-08002B2CF9AE}" pid="73" name="FSC#COOELAK@1.1001:FileReference">
    <vt:lpwstr>2021-0.837.954</vt:lpwstr>
  </property>
  <property fmtid="{D5CDD505-2E9C-101B-9397-08002B2CF9AE}" pid="74" name="FSC#COOELAK@1.1001:FileRefYear">
    <vt:lpwstr>2021</vt:lpwstr>
  </property>
  <property fmtid="{D5CDD505-2E9C-101B-9397-08002B2CF9AE}" pid="75" name="FSC#COOELAK@1.1001:FileRefOrdinal">
    <vt:lpwstr>837954</vt:lpwstr>
  </property>
  <property fmtid="{D5CDD505-2E9C-101B-9397-08002B2CF9AE}" pid="76" name="FSC#COOELAK@1.1001:FileRefOU">
    <vt:lpwstr>V/6</vt:lpwstr>
  </property>
  <property fmtid="{D5CDD505-2E9C-101B-9397-08002B2CF9AE}" pid="77" name="FSC#COOELAK@1.1001:Organization">
    <vt:lpwstr/>
  </property>
  <property fmtid="{D5CDD505-2E9C-101B-9397-08002B2CF9AE}" pid="78" name="FSC#COOELAK@1.1001:Owner">
    <vt:lpwstr>DI Dr. Christa Rockenbauer-Peirl</vt:lpwstr>
  </property>
  <property fmtid="{D5CDD505-2E9C-101B-9397-08002B2CF9AE}" pid="79" name="FSC#COOELAK@1.1001:OwnerExtension">
    <vt:lpwstr>602746</vt:lpwstr>
  </property>
  <property fmtid="{D5CDD505-2E9C-101B-9397-08002B2CF9AE}" pid="80" name="FSC#COOELAK@1.1001:OwnerFaxExtension">
    <vt:lpwstr>602972</vt:lpwstr>
  </property>
  <property fmtid="{D5CDD505-2E9C-101B-9397-08002B2CF9AE}" pid="81" name="FSC#COOELAK@1.1001:DispatchedBy">
    <vt:lpwstr/>
  </property>
  <property fmtid="{D5CDD505-2E9C-101B-9397-08002B2CF9AE}" pid="82" name="FSC#COOELAK@1.1001:DispatchedAt">
    <vt:lpwstr/>
  </property>
  <property fmtid="{D5CDD505-2E9C-101B-9397-08002B2CF9AE}" pid="83" name="FSC#COOELAK@1.1001:ApprovedBy">
    <vt:lpwstr/>
  </property>
  <property fmtid="{D5CDD505-2E9C-101B-9397-08002B2CF9AE}" pid="84" name="FSC#COOELAK@1.1001:ApprovedAt">
    <vt:lpwstr/>
  </property>
  <property fmtid="{D5CDD505-2E9C-101B-9397-08002B2CF9AE}" pid="85" name="FSC#COOELAK@1.1001:Department">
    <vt:lpwstr>BMLRT - V/6 (Abt. Innovation, Lokale Entwicklung und Zusammenarbeit)</vt:lpwstr>
  </property>
  <property fmtid="{D5CDD505-2E9C-101B-9397-08002B2CF9AE}" pid="86" name="FSC#COOELAK@1.1001:CreatedAt">
    <vt:lpwstr>06.12.2021</vt:lpwstr>
  </property>
  <property fmtid="{D5CDD505-2E9C-101B-9397-08002B2CF9AE}" pid="87" name="FSC#COOELAK@1.1001:OU">
    <vt:lpwstr>BMLRT - V/6 (Abt. Innovation, Lokale Entwicklung und Zusammenarbeit)</vt:lpwstr>
  </property>
  <property fmtid="{D5CDD505-2E9C-101B-9397-08002B2CF9AE}" pid="88" name="FSC#COOELAK@1.1001:Priority">
    <vt:lpwstr> ()</vt:lpwstr>
  </property>
  <property fmtid="{D5CDD505-2E9C-101B-9397-08002B2CF9AE}" pid="89" name="FSC#COOELAK@1.1001:ObjBarCode">
    <vt:lpwstr>*COO.3000.103.7.12975308*</vt:lpwstr>
  </property>
  <property fmtid="{D5CDD505-2E9C-101B-9397-08002B2CF9AE}" pid="90" name="FSC#COOELAK@1.1001:RefBarCode">
    <vt:lpwstr/>
  </property>
  <property fmtid="{D5CDD505-2E9C-101B-9397-08002B2CF9AE}" pid="91" name="FSC#COOELAK@1.1001:FileRefBarCode">
    <vt:lpwstr>*2021-0.837.954*</vt:lpwstr>
  </property>
  <property fmtid="{D5CDD505-2E9C-101B-9397-08002B2CF9AE}" pid="92" name="FSC#COOELAK@1.1001:ExternalRef">
    <vt:lpwstr/>
  </property>
  <property fmtid="{D5CDD505-2E9C-101B-9397-08002B2CF9AE}" pid="93" name="FSC#COOELAK@1.1001:IncomingNumber">
    <vt:lpwstr/>
  </property>
  <property fmtid="{D5CDD505-2E9C-101B-9397-08002B2CF9AE}" pid="94" name="FSC#COOELAK@1.1001:IncomingSubject">
    <vt:lpwstr/>
  </property>
  <property fmtid="{D5CDD505-2E9C-101B-9397-08002B2CF9AE}" pid="95" name="FSC#COOELAK@1.1001:ProcessResponsible">
    <vt:lpwstr>Rockenbauer-Peirl, Christa DI Dr.</vt:lpwstr>
  </property>
  <property fmtid="{D5CDD505-2E9C-101B-9397-08002B2CF9AE}" pid="96" name="FSC#COOELAK@1.1001:ProcessResponsiblePhone">
    <vt:lpwstr>+43 (1) 71100-602746</vt:lpwstr>
  </property>
  <property fmtid="{D5CDD505-2E9C-101B-9397-08002B2CF9AE}" pid="97" name="FSC#COOELAK@1.1001:ProcessResponsibleMail">
    <vt:lpwstr>Christa.ROCKENBAUER@bmlrt.gv.at</vt:lpwstr>
  </property>
  <property fmtid="{D5CDD505-2E9C-101B-9397-08002B2CF9AE}" pid="98" name="FSC#COOELAK@1.1001:ProcessResponsibleFax">
    <vt:lpwstr>+43 (1) 71100-602972</vt:lpwstr>
  </property>
  <property fmtid="{D5CDD505-2E9C-101B-9397-08002B2CF9AE}" pid="99" name="FSC#COOELAK@1.1001:ApproverFirstName">
    <vt:lpwstr/>
  </property>
  <property fmtid="{D5CDD505-2E9C-101B-9397-08002B2CF9AE}" pid="100" name="FSC#COOELAK@1.1001:ApproverSurName">
    <vt:lpwstr/>
  </property>
  <property fmtid="{D5CDD505-2E9C-101B-9397-08002B2CF9AE}" pid="101" name="FSC#COOELAK@1.1001:ApproverTitle">
    <vt:lpwstr/>
  </property>
  <property fmtid="{D5CDD505-2E9C-101B-9397-08002B2CF9AE}" pid="102" name="FSC#COOELAK@1.1001:ExternalDate">
    <vt:lpwstr/>
  </property>
  <property fmtid="{D5CDD505-2E9C-101B-9397-08002B2CF9AE}" pid="103" name="FSC#COOELAK@1.1001:SettlementApprovedAt">
    <vt:lpwstr/>
  </property>
  <property fmtid="{D5CDD505-2E9C-101B-9397-08002B2CF9AE}" pid="104" name="FSC#COOELAK@1.1001:BaseNumber">
    <vt:lpwstr>LE.1.1.23</vt:lpwstr>
  </property>
  <property fmtid="{D5CDD505-2E9C-101B-9397-08002B2CF9AE}" pid="105" name="FSC#COOELAK@1.1001:CurrentUserRolePos">
    <vt:lpwstr>Sachbearbeiter/in</vt:lpwstr>
  </property>
  <property fmtid="{D5CDD505-2E9C-101B-9397-08002B2CF9AE}" pid="106" name="FSC#COOELAK@1.1001:CurrentUserEmail">
    <vt:lpwstr>Christa.ROCKENBAUER@bmlrt.gv.at</vt:lpwstr>
  </property>
  <property fmtid="{D5CDD505-2E9C-101B-9397-08002B2CF9AE}" pid="107" name="FSC#ELAKGOV@1.1001:PersonalSubjGender">
    <vt:lpwstr/>
  </property>
  <property fmtid="{D5CDD505-2E9C-101B-9397-08002B2CF9AE}" pid="108" name="FSC#ELAKGOV@1.1001:PersonalSubjFirstName">
    <vt:lpwstr/>
  </property>
  <property fmtid="{D5CDD505-2E9C-101B-9397-08002B2CF9AE}" pid="109" name="FSC#ELAKGOV@1.1001:PersonalSubjSurName">
    <vt:lpwstr/>
  </property>
  <property fmtid="{D5CDD505-2E9C-101B-9397-08002B2CF9AE}" pid="110" name="FSC#ELAKGOV@1.1001:PersonalSubjSalutation">
    <vt:lpwstr/>
  </property>
  <property fmtid="{D5CDD505-2E9C-101B-9397-08002B2CF9AE}" pid="111" name="FSC#ELAKGOV@1.1001:PersonalSubjAddress">
    <vt:lpwstr/>
  </property>
  <property fmtid="{D5CDD505-2E9C-101B-9397-08002B2CF9AE}" pid="112" name="FSC#ATSTATECFG@1.1001:Office">
    <vt:lpwstr/>
  </property>
  <property fmtid="{D5CDD505-2E9C-101B-9397-08002B2CF9AE}" pid="113" name="FSC#ATSTATECFG@1.1001:Agent">
    <vt:lpwstr/>
  </property>
  <property fmtid="{D5CDD505-2E9C-101B-9397-08002B2CF9AE}" pid="114" name="FSC#ATSTATECFG@1.1001:AgentPhone">
    <vt:lpwstr/>
  </property>
  <property fmtid="{D5CDD505-2E9C-101B-9397-08002B2CF9AE}" pid="115" name="FSC#ATSTATECFG@1.1001:DepartmentFax">
    <vt:lpwstr/>
  </property>
  <property fmtid="{D5CDD505-2E9C-101B-9397-08002B2CF9AE}" pid="116" name="FSC#ATSTATECFG@1.1001:DepartmentEmail">
    <vt:lpwstr/>
  </property>
  <property fmtid="{D5CDD505-2E9C-101B-9397-08002B2CF9AE}" pid="117" name="FSC#ATSTATECFG@1.1001:SubfileDate">
    <vt:lpwstr/>
  </property>
  <property fmtid="{D5CDD505-2E9C-101B-9397-08002B2CF9AE}" pid="118" name="FSC#ATSTATECFG@1.1001:SubfileSubject">
    <vt:lpwstr/>
  </property>
  <property fmtid="{D5CDD505-2E9C-101B-9397-08002B2CF9AE}" pid="119" name="FSC#ATSTATECFG@1.1001:DepartmentZipCode">
    <vt:lpwstr/>
  </property>
  <property fmtid="{D5CDD505-2E9C-101B-9397-08002B2CF9AE}" pid="120" name="FSC#ATSTATECFG@1.1001:DepartmentCountry">
    <vt:lpwstr/>
  </property>
  <property fmtid="{D5CDD505-2E9C-101B-9397-08002B2CF9AE}" pid="121" name="FSC#ATSTATECFG@1.1001:DepartmentCity">
    <vt:lpwstr/>
  </property>
  <property fmtid="{D5CDD505-2E9C-101B-9397-08002B2CF9AE}" pid="122" name="FSC#ATSTATECFG@1.1001:DepartmentStreet">
    <vt:lpwstr/>
  </property>
  <property fmtid="{D5CDD505-2E9C-101B-9397-08002B2CF9AE}" pid="123" name="FSC#CCAPRECONFIGG@15.1001:DepartmentON">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OOELAK@1.1001:ObjectAddressees">
    <vt:lpwstr/>
  </property>
  <property fmtid="{D5CDD505-2E9C-101B-9397-08002B2CF9AE}" pid="137" name="FSC#COOELAK@1.1001:replyreference">
    <vt:lpwstr/>
  </property>
  <property fmtid="{D5CDD505-2E9C-101B-9397-08002B2CF9AE}" pid="138" name="FSC#ATPRECONFIG@1.1001:ChargePreview">
    <vt:lpwstr/>
  </property>
  <property fmtid="{D5CDD505-2E9C-101B-9397-08002B2CF9AE}" pid="139" name="FSC#ATSTATECFG@1.1001:ExternalFile">
    <vt:lpwstr/>
  </property>
  <property fmtid="{D5CDD505-2E9C-101B-9397-08002B2CF9AE}" pid="140" name="FSC#COOSYSTEM@1.1:Container">
    <vt:lpwstr>COO.3000.103.7.12975308</vt:lpwstr>
  </property>
  <property fmtid="{D5CDD505-2E9C-101B-9397-08002B2CF9AE}" pid="141" name="FSC#FSCFOLIO@1.1001:docpropproject">
    <vt:lpwstr/>
  </property>
</Properties>
</file>